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60" yWindow="0" windowWidth="9600" windowHeight="14700" tabRatio="817" activeTab="0"/>
  </bookViews>
  <sheets>
    <sheet name="31 SAK" sheetId="1" r:id="rId1"/>
  </sheets>
  <definedNames>
    <definedName name="_xlnm.Print_Area" localSheetId="0">'31 SAK'!$A$1:$E$57</definedName>
    <definedName name="Z_DF1916F3_5A65_402D_BE4C_0D137DE653D6_.wvu.PrintArea" localSheetId="0" hidden="1">'31 SAK'!$A$1:$E$8</definedName>
  </definedNames>
  <calcPr fullCalcOnLoad="1"/>
</workbook>
</file>

<file path=xl/sharedStrings.xml><?xml version="1.0" encoding="utf-8"?>
<sst xmlns="http://schemas.openxmlformats.org/spreadsheetml/2006/main" count="85" uniqueCount="64">
  <si>
    <t>Name Gesuchsteller/in</t>
  </si>
  <si>
    <t>Bemerkungen</t>
  </si>
  <si>
    <t>ha</t>
  </si>
  <si>
    <t>GVE</t>
  </si>
  <si>
    <t>Berechnung Standardarbeitskräfte</t>
  </si>
  <si>
    <t>Gemeinde</t>
  </si>
  <si>
    <t>Betriebs-Nr.</t>
  </si>
  <si>
    <t>Zone</t>
  </si>
  <si>
    <t>Elemente</t>
  </si>
  <si>
    <t>Einheit</t>
  </si>
  <si>
    <t>Anzahl</t>
  </si>
  <si>
    <t>SAK / Einheit</t>
  </si>
  <si>
    <t>SAK</t>
  </si>
  <si>
    <t>a 1. LN ohne Spezialkulturen</t>
  </si>
  <si>
    <t>b 1. Milchkühe, - schafe, - ziegen</t>
  </si>
  <si>
    <t>b 2. Mastschweine, Remonten &gt;25kg</t>
  </si>
  <si>
    <t>b 3. Zuchtschweine</t>
  </si>
  <si>
    <t>b 4. Andere Nutztiere</t>
  </si>
  <si>
    <t>Zuschlag</t>
  </si>
  <si>
    <t>Stück</t>
  </si>
  <si>
    <t>NS</t>
  </si>
  <si>
    <t>Kenndaten</t>
  </si>
  <si>
    <t>Total ha LN</t>
  </si>
  <si>
    <t>Total GVE</t>
  </si>
  <si>
    <t>GVE / ha LN</t>
  </si>
  <si>
    <t>ha LN / GVE</t>
  </si>
  <si>
    <t>SAK / ha LN</t>
  </si>
  <si>
    <t>ha LN / SAK</t>
  </si>
  <si>
    <t>SAK / GVE</t>
  </si>
  <si>
    <t>GVE / SAK</t>
  </si>
  <si>
    <t>a</t>
  </si>
  <si>
    <t>a 2. Spezialkulturen (ohne a 3.)</t>
  </si>
  <si>
    <t>ja = 1</t>
  </si>
  <si>
    <t>A Zuschläge für spezielle Betriebszweige</t>
  </si>
  <si>
    <t>B Weitere Faktoren für wichtige Betriebszweige</t>
  </si>
  <si>
    <t>Kartoffeln</t>
  </si>
  <si>
    <t>Beeren, Heil- und Gewürzpflanzen</t>
  </si>
  <si>
    <t>Rebbau mit eigener Kelterei</t>
  </si>
  <si>
    <t>Christbaumkulturen</t>
  </si>
  <si>
    <t>Gewächshaus mit festen Fundamenten</t>
  </si>
  <si>
    <t>Hochtunnel oder Treibbeet</t>
  </si>
  <si>
    <t>Betriebseigener Wald</t>
  </si>
  <si>
    <t>Milchkühe auf Sömmerungsbetrieb</t>
  </si>
  <si>
    <t>Pilzproduktion im Hochtunnel oder Gebäuden</t>
  </si>
  <si>
    <t>Champignonproduktion in Gebäuden</t>
  </si>
  <si>
    <t>Brüsselerproduktion in Gebäuden</t>
  </si>
  <si>
    <t>Sprossenproduktion in Gebäuden</t>
  </si>
  <si>
    <t>Produzierender Gartenbau: Gewächshaus mit festen
Fundamenten/Hochtunnel für Pflanzen in Behältern (Topf)</t>
  </si>
  <si>
    <t>a 3. Rebflächen in Steil- und Terrassenlagen, &gt;30% Neigung</t>
  </si>
  <si>
    <t>Andere Nutztiere auf Sömmerungsbetrieb</t>
  </si>
  <si>
    <t>Fr. Rohleist.</t>
  </si>
  <si>
    <t>Anzahl SAK aus landwirtschaftlicher Kerntätigkeit</t>
  </si>
  <si>
    <t>c 4. Pflanzenbau (BIO)</t>
  </si>
  <si>
    <t>c 5. Hochstamm-Feldobstbäume</t>
  </si>
  <si>
    <t>c 1. Hanglagen mit 18 - 35 % Neigung</t>
  </si>
  <si>
    <t>c 2. Hanglagen mit mehr als 35 % und bis 50 % Neigung</t>
  </si>
  <si>
    <t>c 3. Hanglagen mit mehr als 50 % Neigung</t>
  </si>
  <si>
    <t>NW</t>
  </si>
  <si>
    <t>Bund od. Kanton SV Nr.</t>
  </si>
  <si>
    <t>Subtotal 1 (gemäss LBV) nur für DZ!</t>
  </si>
  <si>
    <r>
      <t>Landwirtschaftsnahe Tätigkeiten nach Art. 12</t>
    </r>
    <r>
      <rPr>
        <i/>
        <sz val="9"/>
        <rFont val="Arial"/>
        <family val="2"/>
      </rPr>
      <t>b</t>
    </r>
    <r>
      <rPr>
        <sz val="9"/>
        <rFont val="Arial"/>
        <family val="2"/>
      </rPr>
      <t xml:space="preserve"> LBV (Zuschlag!)</t>
    </r>
  </si>
  <si>
    <t>Aufbereitung, Lagerung und Verkauf selbst-
produzierter landwirtschaftlicher Erzeugnisse (Kernlandw.!)</t>
  </si>
  <si>
    <t>Subtotal 2 (gemäss VBB / IBLV)</t>
  </si>
  <si>
    <t>Total SAK FÜR SVV, LPG und BGBB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</si>
</sst>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"/>
    <numFmt numFmtId="171" formatCode="d/m/yy"/>
    <numFmt numFmtId="172" formatCode="0.000"/>
    <numFmt numFmtId="173" formatCode="0.00\ "/>
    <numFmt numFmtId="174" formatCode="0.0\ "/>
    <numFmt numFmtId="175" formatCode="0\ "/>
    <numFmt numFmtId="176" formatCode="_ * #,##0_ ;_ * \-#,##0_ ;_ * &quot;-&quot;??_ ;_ @_ "/>
    <numFmt numFmtId="177" formatCode="d/m/yyyy"/>
    <numFmt numFmtId="178" formatCode="0.0"/>
    <numFmt numFmtId="179" formatCode="_ * #,##0.0_ ;_ * \-#,##0.0_ ;_ * &quot;-&quot;??_ ;_ @_ "/>
    <numFmt numFmtId="180" formatCode="."/>
    <numFmt numFmtId="181" formatCode="#,##0_ ;\-#,##0\ "/>
    <numFmt numFmtId="182" formatCode="\ "/>
    <numFmt numFmtId="183" formatCode="0.0000"/>
    <numFmt numFmtId="184" formatCode="#,##0_ ;\-#,##0;\ "/>
    <numFmt numFmtId="185" formatCode="0.00000"/>
    <numFmt numFmtId="186" formatCode="_ * #,##0.0_ ;_ * \-#,##0.0_ ;_ * &quot;-&quot;?_ ;_ @_ "/>
    <numFmt numFmtId="187" formatCode="0.0000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2" fontId="5" fillId="0" borderId="19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17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172" fontId="4" fillId="0" borderId="13" xfId="0" applyNumberFormat="1" applyFont="1" applyFill="1" applyBorder="1" applyAlignment="1" applyProtection="1">
      <alignment horizontal="center" vertical="center"/>
      <protection/>
    </xf>
    <xf numFmtId="172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5" fillId="0" borderId="20" xfId="0" applyFont="1" applyFill="1" applyBorder="1" applyAlignment="1" applyProtection="1">
      <alignment vertical="center" wrapText="1"/>
      <protection/>
    </xf>
    <xf numFmtId="172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2" fontId="5" fillId="33" borderId="14" xfId="0" applyNumberFormat="1" applyFont="1" applyFill="1" applyBorder="1" applyAlignment="1" applyProtection="1">
      <alignment horizontal="center" vertical="center"/>
      <protection locked="0"/>
    </xf>
    <xf numFmtId="2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2" fontId="0" fillId="0" borderId="22" xfId="0" applyNumberFormat="1" applyFont="1" applyFill="1" applyBorder="1" applyAlignment="1" applyProtection="1">
      <alignment vertical="center"/>
      <protection/>
    </xf>
    <xf numFmtId="172" fontId="4" fillId="0" borderId="22" xfId="0" applyNumberFormat="1" applyFont="1" applyFill="1" applyBorder="1" applyAlignment="1" applyProtection="1">
      <alignment horizontal="center" vertical="center"/>
      <protection/>
    </xf>
    <xf numFmtId="185" fontId="5" fillId="0" borderId="14" xfId="0" applyNumberFormat="1" applyFont="1" applyFill="1" applyBorder="1" applyAlignment="1" applyProtection="1">
      <alignment horizontal="center" vertical="center"/>
      <protection/>
    </xf>
    <xf numFmtId="185" fontId="5" fillId="0" borderId="12" xfId="0" applyNumberFormat="1" applyFont="1" applyFill="1" applyBorder="1" applyAlignment="1" applyProtection="1">
      <alignment horizontal="center" vertical="center"/>
      <protection/>
    </xf>
    <xf numFmtId="185" fontId="5" fillId="0" borderId="13" xfId="0" applyNumberFormat="1" applyFont="1" applyFill="1" applyBorder="1" applyAlignment="1" applyProtection="1">
      <alignment horizontal="center" vertical="center"/>
      <protection/>
    </xf>
    <xf numFmtId="185" fontId="7" fillId="0" borderId="22" xfId="0" applyNumberFormat="1" applyFont="1" applyFill="1" applyBorder="1" applyAlignment="1" applyProtection="1">
      <alignment horizontal="center" vertical="center"/>
      <protection/>
    </xf>
    <xf numFmtId="185" fontId="3" fillId="0" borderId="22" xfId="0" applyNumberFormat="1" applyFont="1" applyFill="1" applyBorder="1" applyAlignment="1" applyProtection="1">
      <alignment horizontal="center" vertical="center"/>
      <protection/>
    </xf>
    <xf numFmtId="185" fontId="7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2" fontId="5" fillId="33" borderId="23" xfId="0" applyNumberFormat="1" applyFont="1" applyFill="1" applyBorder="1" applyAlignment="1" applyProtection="1">
      <alignment horizontal="center" vertical="center"/>
      <protection locked="0"/>
    </xf>
    <xf numFmtId="172" fontId="4" fillId="0" borderId="23" xfId="0" applyNumberFormat="1" applyFont="1" applyFill="1" applyBorder="1" applyAlignment="1" applyProtection="1">
      <alignment horizontal="center" vertical="center"/>
      <protection/>
    </xf>
    <xf numFmtId="185" fontId="5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176" fontId="4" fillId="11" borderId="0" xfId="0" applyNumberFormat="1" applyFont="1" applyFill="1" applyBorder="1" applyAlignment="1" applyProtection="1">
      <alignment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3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 vertical="center"/>
      <protection/>
    </xf>
    <xf numFmtId="43" fontId="5" fillId="33" borderId="2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26" xfId="0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2" fontId="6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2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2" fontId="4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/>
      <protection locked="0"/>
    </xf>
    <xf numFmtId="0" fontId="3" fillId="0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2" fontId="6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34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center" vertical="center"/>
      <protection/>
    </xf>
    <xf numFmtId="2" fontId="3" fillId="0" borderId="26" xfId="0" applyNumberFormat="1" applyFont="1" applyFill="1" applyBorder="1" applyAlignment="1" applyProtection="1">
      <alignment horizontal="center" vertical="center"/>
      <protection/>
    </xf>
    <xf numFmtId="172" fontId="4" fillId="0" borderId="12" xfId="0" applyNumberFormat="1" applyFont="1" applyFill="1" applyBorder="1" applyAlignment="1" applyProtection="1">
      <alignment horizontal="center" vertical="center"/>
      <protection/>
    </xf>
    <xf numFmtId="172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Zeros="0" tabSelected="1" zoomScalePageLayoutView="0" workbookViewId="0" topLeftCell="A1">
      <selection activeCell="C34" sqref="C34"/>
    </sheetView>
  </sheetViews>
  <sheetFormatPr defaultColWidth="11.421875" defaultRowHeight="12.75"/>
  <cols>
    <col min="1" max="1" width="48.421875" style="53" customWidth="1"/>
    <col min="2" max="2" width="10.7109375" style="53" customWidth="1"/>
    <col min="3" max="3" width="10.7109375" style="54" customWidth="1"/>
    <col min="4" max="4" width="10.7109375" style="53" customWidth="1"/>
    <col min="5" max="5" width="8.421875" style="53" customWidth="1"/>
    <col min="6" max="6" width="2.28125" style="2" customWidth="1"/>
    <col min="7" max="7" width="14.28125" style="2" customWidth="1"/>
    <col min="8" max="8" width="19.8515625" style="2" customWidth="1"/>
    <col min="9" max="16384" width="11.421875" style="2" customWidth="1"/>
  </cols>
  <sheetData>
    <row r="1" spans="1:9" ht="24.75" customHeight="1">
      <c r="A1" s="73" t="s">
        <v>4</v>
      </c>
      <c r="B1" s="62"/>
      <c r="C1" s="62"/>
      <c r="D1" s="62"/>
      <c r="E1" s="3" t="s">
        <v>57</v>
      </c>
      <c r="F1" s="1"/>
      <c r="G1" s="1"/>
      <c r="H1" s="1"/>
      <c r="I1" s="1"/>
    </row>
    <row r="2" spans="1:6" s="1" customFormat="1" ht="12.75" customHeight="1">
      <c r="A2" s="81"/>
      <c r="B2" s="82"/>
      <c r="C2" s="82"/>
      <c r="D2" s="82"/>
      <c r="E2" s="82"/>
      <c r="F2" s="82"/>
    </row>
    <row r="3" spans="1:5" s="1" customFormat="1" ht="12.75" customHeight="1">
      <c r="A3" s="4" t="s">
        <v>0</v>
      </c>
      <c r="B3" s="99"/>
      <c r="C3" s="100"/>
      <c r="D3" s="101"/>
      <c r="E3" s="102"/>
    </row>
    <row r="4" spans="1:5" s="1" customFormat="1" ht="12.75" customHeight="1">
      <c r="A4" s="56" t="s">
        <v>5</v>
      </c>
      <c r="B4" s="103"/>
      <c r="C4" s="104"/>
      <c r="D4" s="105"/>
      <c r="E4" s="106"/>
    </row>
    <row r="5" spans="1:5" s="1" customFormat="1" ht="12.75" customHeight="1">
      <c r="A5" s="21" t="s">
        <v>58</v>
      </c>
      <c r="B5" s="74"/>
      <c r="C5" s="75"/>
      <c r="D5" s="75"/>
      <c r="E5" s="76"/>
    </row>
    <row r="6" spans="1:5" s="1" customFormat="1" ht="12.75" customHeight="1">
      <c r="A6" s="5" t="s">
        <v>6</v>
      </c>
      <c r="B6" s="77"/>
      <c r="C6" s="75"/>
      <c r="D6" s="75"/>
      <c r="E6" s="76"/>
    </row>
    <row r="7" spans="1:5" s="1" customFormat="1" ht="12.75" customHeight="1">
      <c r="A7" s="6" t="s">
        <v>7</v>
      </c>
      <c r="B7" s="78"/>
      <c r="C7" s="79"/>
      <c r="D7" s="79"/>
      <c r="E7" s="80"/>
    </row>
    <row r="8" spans="1:6" s="1" customFormat="1" ht="12.75" customHeight="1">
      <c r="A8" s="81"/>
      <c r="B8" s="82"/>
      <c r="C8" s="82"/>
      <c r="D8" s="82"/>
      <c r="E8" s="82"/>
      <c r="F8" s="82"/>
    </row>
    <row r="9" spans="1:6" s="57" customFormat="1" ht="12.75" customHeight="1">
      <c r="A9" s="83" t="s">
        <v>8</v>
      </c>
      <c r="B9" s="110" t="s">
        <v>9</v>
      </c>
      <c r="C9" s="112" t="s">
        <v>10</v>
      </c>
      <c r="D9" s="86" t="s">
        <v>11</v>
      </c>
      <c r="E9" s="107" t="s">
        <v>12</v>
      </c>
      <c r="F9" s="1"/>
    </row>
    <row r="10" spans="1:6" s="57" customFormat="1" ht="12.75" customHeight="1">
      <c r="A10" s="109"/>
      <c r="B10" s="111"/>
      <c r="C10" s="113"/>
      <c r="D10" s="87"/>
      <c r="E10" s="108"/>
      <c r="F10" s="1"/>
    </row>
    <row r="11" spans="1:6" s="58" customFormat="1" ht="12" customHeight="1">
      <c r="A11" s="13" t="s">
        <v>13</v>
      </c>
      <c r="B11" s="7" t="s">
        <v>2</v>
      </c>
      <c r="C11" s="26"/>
      <c r="D11" s="24">
        <v>0.022</v>
      </c>
      <c r="E11" s="34">
        <f aca="true" t="shared" si="0" ref="E11:E17">C11*D11</f>
        <v>0</v>
      </c>
      <c r="F11" s="40"/>
    </row>
    <row r="12" spans="1:6" s="58" customFormat="1" ht="12" customHeight="1">
      <c r="A12" s="10" t="s">
        <v>31</v>
      </c>
      <c r="B12" s="8" t="s">
        <v>2</v>
      </c>
      <c r="C12" s="27"/>
      <c r="D12" s="17">
        <v>0.323</v>
      </c>
      <c r="E12" s="35">
        <f t="shared" si="0"/>
        <v>0</v>
      </c>
      <c r="F12" s="40"/>
    </row>
    <row r="13" spans="1:6" s="58" customFormat="1" ht="12" customHeight="1">
      <c r="A13" s="10" t="s">
        <v>48</v>
      </c>
      <c r="B13" s="8" t="s">
        <v>2</v>
      </c>
      <c r="C13" s="27"/>
      <c r="D13" s="17">
        <v>1.077</v>
      </c>
      <c r="E13" s="35">
        <f t="shared" si="0"/>
        <v>0</v>
      </c>
      <c r="F13" s="40"/>
    </row>
    <row r="14" spans="1:6" s="58" customFormat="1" ht="12" customHeight="1">
      <c r="A14" s="10" t="s">
        <v>14</v>
      </c>
      <c r="B14" s="8" t="s">
        <v>3</v>
      </c>
      <c r="C14" s="27"/>
      <c r="D14" s="17">
        <v>0.039</v>
      </c>
      <c r="E14" s="35">
        <f t="shared" si="0"/>
        <v>0</v>
      </c>
      <c r="F14" s="40"/>
    </row>
    <row r="15" spans="1:6" s="58" customFormat="1" ht="12" customHeight="1">
      <c r="A15" s="10" t="s">
        <v>15</v>
      </c>
      <c r="B15" s="8" t="s">
        <v>3</v>
      </c>
      <c r="C15" s="27"/>
      <c r="D15" s="17">
        <v>0.008</v>
      </c>
      <c r="E15" s="35">
        <f t="shared" si="0"/>
        <v>0</v>
      </c>
      <c r="F15" s="40"/>
    </row>
    <row r="16" spans="1:6" s="58" customFormat="1" ht="12" customHeight="1">
      <c r="A16" s="10" t="s">
        <v>16</v>
      </c>
      <c r="B16" s="8" t="s">
        <v>3</v>
      </c>
      <c r="C16" s="27"/>
      <c r="D16" s="17">
        <v>0.032</v>
      </c>
      <c r="E16" s="35">
        <f t="shared" si="0"/>
        <v>0</v>
      </c>
      <c r="F16" s="40"/>
    </row>
    <row r="17" spans="1:6" s="58" customFormat="1" ht="12" customHeight="1">
      <c r="A17" s="10" t="s">
        <v>17</v>
      </c>
      <c r="B17" s="8" t="s">
        <v>3</v>
      </c>
      <c r="C17" s="27"/>
      <c r="D17" s="17">
        <v>0.027</v>
      </c>
      <c r="E17" s="35">
        <f t="shared" si="0"/>
        <v>0</v>
      </c>
      <c r="F17" s="40"/>
    </row>
    <row r="18" spans="1:6" s="58" customFormat="1" ht="12" customHeight="1">
      <c r="A18" s="10" t="s">
        <v>54</v>
      </c>
      <c r="B18" s="8" t="s">
        <v>2</v>
      </c>
      <c r="C18" s="27"/>
      <c r="D18" s="17">
        <v>0.016</v>
      </c>
      <c r="E18" s="35">
        <f>C18*D18</f>
        <v>0</v>
      </c>
      <c r="F18" s="40"/>
    </row>
    <row r="19" spans="1:6" s="58" customFormat="1" ht="12" customHeight="1">
      <c r="A19" s="10" t="s">
        <v>55</v>
      </c>
      <c r="B19" s="8" t="s">
        <v>2</v>
      </c>
      <c r="C19" s="27"/>
      <c r="D19" s="17">
        <v>0.027</v>
      </c>
      <c r="E19" s="35">
        <f>C19*D19</f>
        <v>0</v>
      </c>
      <c r="F19" s="40"/>
    </row>
    <row r="20" spans="1:6" s="58" customFormat="1" ht="12" customHeight="1">
      <c r="A20" s="10" t="s">
        <v>56</v>
      </c>
      <c r="B20" s="8" t="s">
        <v>2</v>
      </c>
      <c r="C20" s="27"/>
      <c r="D20" s="17">
        <v>0.054</v>
      </c>
      <c r="E20" s="35">
        <f>C20*D20</f>
        <v>0</v>
      </c>
      <c r="F20" s="40"/>
    </row>
    <row r="21" spans="1:6" s="58" customFormat="1" ht="12" customHeight="1">
      <c r="A21" s="10" t="s">
        <v>52</v>
      </c>
      <c r="B21" s="8" t="s">
        <v>32</v>
      </c>
      <c r="C21" s="28"/>
      <c r="D21" s="17" t="s">
        <v>18</v>
      </c>
      <c r="E21" s="35">
        <f>IF(C21=1,SUM(E11:E13)*0.2,"")</f>
      </c>
      <c r="F21" s="40"/>
    </row>
    <row r="22" spans="1:6" s="58" customFormat="1" ht="12" customHeight="1">
      <c r="A22" s="11" t="s">
        <v>53</v>
      </c>
      <c r="B22" s="9" t="s">
        <v>19</v>
      </c>
      <c r="C22" s="29"/>
      <c r="D22" s="19">
        <v>0.001</v>
      </c>
      <c r="E22" s="36">
        <f>C22*D22</f>
        <v>0</v>
      </c>
      <c r="F22" s="40"/>
    </row>
    <row r="23" spans="1:6" s="57" customFormat="1" ht="24" customHeight="1">
      <c r="A23" s="30" t="s">
        <v>59</v>
      </c>
      <c r="B23" s="31"/>
      <c r="C23" s="32"/>
      <c r="D23" s="33"/>
      <c r="E23" s="38">
        <f>SUM(E11:E22)</f>
        <v>0</v>
      </c>
      <c r="F23" s="1"/>
    </row>
    <row r="24" spans="1:6" s="58" customFormat="1" ht="12" customHeight="1">
      <c r="A24" s="12" t="s">
        <v>33</v>
      </c>
      <c r="B24" s="18"/>
      <c r="C24" s="14"/>
      <c r="D24" s="20"/>
      <c r="E24" s="39"/>
      <c r="F24" s="40"/>
    </row>
    <row r="25" spans="1:6" s="58" customFormat="1" ht="12" customHeight="1">
      <c r="A25" s="10" t="s">
        <v>35</v>
      </c>
      <c r="B25" s="8" t="s">
        <v>2</v>
      </c>
      <c r="C25" s="27"/>
      <c r="D25" s="17">
        <v>0.039</v>
      </c>
      <c r="E25" s="35">
        <f aca="true" t="shared" si="1" ref="E25:E39">C25*D25</f>
        <v>0</v>
      </c>
      <c r="F25" s="40"/>
    </row>
    <row r="26" spans="1:6" s="58" customFormat="1" ht="12" customHeight="1">
      <c r="A26" s="10" t="s">
        <v>36</v>
      </c>
      <c r="B26" s="8" t="s">
        <v>2</v>
      </c>
      <c r="C26" s="27"/>
      <c r="D26" s="17">
        <v>0.323</v>
      </c>
      <c r="E26" s="35">
        <f t="shared" si="1"/>
        <v>0</v>
      </c>
      <c r="F26" s="40"/>
    </row>
    <row r="27" spans="1:6" s="58" customFormat="1" ht="12" customHeight="1">
      <c r="A27" s="10" t="s">
        <v>37</v>
      </c>
      <c r="B27" s="8" t="s">
        <v>2</v>
      </c>
      <c r="C27" s="27"/>
      <c r="D27" s="17">
        <v>0.323</v>
      </c>
      <c r="E27" s="35">
        <f t="shared" si="1"/>
        <v>0</v>
      </c>
      <c r="F27" s="40"/>
    </row>
    <row r="28" spans="1:6" s="58" customFormat="1" ht="12" customHeight="1">
      <c r="A28" s="10" t="s">
        <v>38</v>
      </c>
      <c r="B28" s="8" t="s">
        <v>2</v>
      </c>
      <c r="C28" s="27"/>
      <c r="D28" s="17">
        <v>0.048</v>
      </c>
      <c r="E28" s="35">
        <f t="shared" si="1"/>
        <v>0</v>
      </c>
      <c r="F28" s="40"/>
    </row>
    <row r="29" spans="1:6" s="58" customFormat="1" ht="12" customHeight="1">
      <c r="A29" s="10" t="s">
        <v>39</v>
      </c>
      <c r="B29" s="8" t="s">
        <v>2</v>
      </c>
      <c r="C29" s="27"/>
      <c r="D29" s="17">
        <v>0.969</v>
      </c>
      <c r="E29" s="35">
        <f>C29*D29</f>
        <v>0</v>
      </c>
      <c r="F29" s="40"/>
    </row>
    <row r="30" spans="1:6" s="58" customFormat="1" ht="12" customHeight="1">
      <c r="A30" s="10" t="s">
        <v>40</v>
      </c>
      <c r="B30" s="8" t="s">
        <v>2</v>
      </c>
      <c r="C30" s="27"/>
      <c r="D30" s="17">
        <v>0.485</v>
      </c>
      <c r="E30" s="35">
        <f>C30*D30</f>
        <v>0</v>
      </c>
      <c r="F30" s="40"/>
    </row>
    <row r="31" spans="1:6" s="58" customFormat="1" ht="12" customHeight="1">
      <c r="A31" s="15" t="s">
        <v>34</v>
      </c>
      <c r="B31" s="8"/>
      <c r="C31" s="27"/>
      <c r="D31" s="17"/>
      <c r="E31" s="35"/>
      <c r="F31" s="40"/>
    </row>
    <row r="32" spans="1:6" s="58" customFormat="1" ht="12" customHeight="1">
      <c r="A32" s="10" t="s">
        <v>41</v>
      </c>
      <c r="B32" s="8" t="s">
        <v>2</v>
      </c>
      <c r="C32" s="27"/>
      <c r="D32" s="17">
        <v>0.013</v>
      </c>
      <c r="E32" s="35">
        <f t="shared" si="1"/>
        <v>0</v>
      </c>
      <c r="F32" s="40"/>
    </row>
    <row r="33" spans="1:6" s="58" customFormat="1" ht="12" customHeight="1">
      <c r="A33" s="10" t="s">
        <v>42</v>
      </c>
      <c r="B33" s="8" t="s">
        <v>20</v>
      </c>
      <c r="C33" s="27"/>
      <c r="D33" s="17">
        <v>0.016</v>
      </c>
      <c r="E33" s="35">
        <f t="shared" si="1"/>
        <v>0</v>
      </c>
      <c r="F33" s="40"/>
    </row>
    <row r="34" spans="1:6" s="58" customFormat="1" ht="12" customHeight="1">
      <c r="A34" s="10" t="s">
        <v>49</v>
      </c>
      <c r="B34" s="8" t="s">
        <v>20</v>
      </c>
      <c r="C34" s="27"/>
      <c r="D34" s="17">
        <v>0.011</v>
      </c>
      <c r="E34" s="35">
        <f t="shared" si="1"/>
        <v>0</v>
      </c>
      <c r="F34" s="40"/>
    </row>
    <row r="35" spans="1:6" s="58" customFormat="1" ht="12" customHeight="1">
      <c r="A35" s="10" t="s">
        <v>43</v>
      </c>
      <c r="B35" s="8" t="s">
        <v>30</v>
      </c>
      <c r="C35" s="27"/>
      <c r="D35" s="17">
        <v>0.065</v>
      </c>
      <c r="E35" s="35">
        <f t="shared" si="1"/>
        <v>0</v>
      </c>
      <c r="F35" s="40"/>
    </row>
    <row r="36" spans="1:6" s="58" customFormat="1" ht="12" customHeight="1">
      <c r="A36" s="10" t="s">
        <v>44</v>
      </c>
      <c r="B36" s="8" t="s">
        <v>30</v>
      </c>
      <c r="C36" s="27"/>
      <c r="D36" s="17">
        <v>0.269</v>
      </c>
      <c r="E36" s="35">
        <f t="shared" si="1"/>
        <v>0</v>
      </c>
      <c r="F36" s="40"/>
    </row>
    <row r="37" spans="1:6" s="58" customFormat="1" ht="12" customHeight="1">
      <c r="A37" s="10" t="s">
        <v>45</v>
      </c>
      <c r="B37" s="8" t="s">
        <v>30</v>
      </c>
      <c r="C37" s="27"/>
      <c r="D37" s="17">
        <v>0.269</v>
      </c>
      <c r="E37" s="35">
        <f t="shared" si="1"/>
        <v>0</v>
      </c>
      <c r="F37" s="40"/>
    </row>
    <row r="38" spans="1:6" s="58" customFormat="1" ht="12" customHeight="1">
      <c r="A38" s="10" t="s">
        <v>46</v>
      </c>
      <c r="B38" s="8" t="s">
        <v>30</v>
      </c>
      <c r="C38" s="27"/>
      <c r="D38" s="17">
        <v>1.077</v>
      </c>
      <c r="E38" s="35">
        <f t="shared" si="1"/>
        <v>0</v>
      </c>
      <c r="F38" s="40"/>
    </row>
    <row r="39" spans="1:6" s="58" customFormat="1" ht="24" customHeight="1">
      <c r="A39" s="23" t="s">
        <v>47</v>
      </c>
      <c r="B39" s="41" t="s">
        <v>2</v>
      </c>
      <c r="C39" s="42"/>
      <c r="D39" s="43">
        <v>2.585</v>
      </c>
      <c r="E39" s="44">
        <f t="shared" si="1"/>
        <v>0</v>
      </c>
      <c r="F39" s="40"/>
    </row>
    <row r="40" spans="1:6" s="58" customFormat="1" ht="24" customHeight="1">
      <c r="A40" s="22" t="s">
        <v>61</v>
      </c>
      <c r="B40" s="41" t="s">
        <v>50</v>
      </c>
      <c r="C40" s="55"/>
      <c r="D40" s="43">
        <v>0.05</v>
      </c>
      <c r="E40" s="44">
        <f>C40*D40/10000</f>
        <v>0</v>
      </c>
      <c r="F40" s="40"/>
    </row>
    <row r="41" spans="1:6" s="58" customFormat="1" ht="24">
      <c r="A41" s="22" t="s">
        <v>60</v>
      </c>
      <c r="B41" s="41" t="s">
        <v>50</v>
      </c>
      <c r="C41" s="55"/>
      <c r="D41" s="43">
        <v>0.05</v>
      </c>
      <c r="E41" s="44">
        <f>IF(B60&lt;0.8,0,IF((C41*D41/10000)&gt;0.4,0.4,C41*D41/10000))</f>
        <v>0</v>
      </c>
      <c r="F41" s="40"/>
    </row>
    <row r="42" spans="1:6" s="57" customFormat="1" ht="24" customHeight="1">
      <c r="A42" s="30" t="s">
        <v>62</v>
      </c>
      <c r="B42" s="31"/>
      <c r="C42" s="32"/>
      <c r="D42" s="33"/>
      <c r="E42" s="37">
        <f>SUM(E25:E41)</f>
        <v>0</v>
      </c>
      <c r="F42" s="1"/>
    </row>
    <row r="43" spans="1:6" s="57" customFormat="1" ht="24" customHeight="1">
      <c r="A43" s="88" t="s">
        <v>63</v>
      </c>
      <c r="B43" s="89"/>
      <c r="C43" s="89"/>
      <c r="D43" s="16"/>
      <c r="E43" s="115">
        <f>ROUND((E23+E42),2)</f>
        <v>0</v>
      </c>
      <c r="F43" s="1"/>
    </row>
    <row r="44" spans="1:6" s="57" customFormat="1" ht="12.75" customHeight="1">
      <c r="A44" s="90"/>
      <c r="B44" s="91"/>
      <c r="C44" s="91"/>
      <c r="D44" s="91"/>
      <c r="E44" s="91"/>
      <c r="F44" s="1"/>
    </row>
    <row r="45" spans="1:6" s="57" customFormat="1" ht="12.75" customHeight="1">
      <c r="A45" s="45" t="s">
        <v>21</v>
      </c>
      <c r="B45" s="72" t="s">
        <v>22</v>
      </c>
      <c r="C45" s="72"/>
      <c r="D45" s="92">
        <f>SUM(C11:C13)</f>
        <v>0</v>
      </c>
      <c r="E45" s="92"/>
      <c r="F45" s="1"/>
    </row>
    <row r="46" spans="1:6" s="57" customFormat="1" ht="12.75" customHeight="1">
      <c r="A46" s="63"/>
      <c r="B46" s="66" t="s">
        <v>23</v>
      </c>
      <c r="C46" s="66"/>
      <c r="D46" s="67">
        <f>SUM(C14:C17)</f>
        <v>0</v>
      </c>
      <c r="E46" s="67"/>
      <c r="F46" s="1"/>
    </row>
    <row r="47" spans="1:6" s="57" customFormat="1" ht="12.75" customHeight="1">
      <c r="A47" s="64"/>
      <c r="B47" s="68" t="s">
        <v>24</v>
      </c>
      <c r="C47" s="68"/>
      <c r="D47" s="69">
        <f>IF(AND(D46&gt;0,D45&lt;&gt;0),D46/D45,"")</f>
      </c>
      <c r="E47" s="69"/>
      <c r="F47" s="1"/>
    </row>
    <row r="48" spans="1:6" s="57" customFormat="1" ht="12.75" customHeight="1">
      <c r="A48" s="64"/>
      <c r="B48" s="68" t="s">
        <v>25</v>
      </c>
      <c r="C48" s="68"/>
      <c r="D48" s="69">
        <f>IF(D46&gt;0,D45/D46,"")</f>
      </c>
      <c r="E48" s="69"/>
      <c r="F48" s="1"/>
    </row>
    <row r="49" spans="1:6" s="57" customFormat="1" ht="12.75" customHeight="1">
      <c r="A49" s="64"/>
      <c r="B49" s="68" t="s">
        <v>26</v>
      </c>
      <c r="C49" s="68"/>
      <c r="D49" s="114">
        <f>IF(D45&gt;0,E43/D45,"")</f>
      </c>
      <c r="E49" s="114"/>
      <c r="F49" s="1"/>
    </row>
    <row r="50" spans="1:6" s="57" customFormat="1" ht="12.75" customHeight="1">
      <c r="A50" s="64"/>
      <c r="B50" s="68" t="s">
        <v>27</v>
      </c>
      <c r="C50" s="68"/>
      <c r="D50" s="69">
        <f>IF(D45&gt;0,D45/E43,"")</f>
      </c>
      <c r="E50" s="69"/>
      <c r="F50" s="1"/>
    </row>
    <row r="51" spans="1:6" s="57" customFormat="1" ht="12.75" customHeight="1">
      <c r="A51" s="64"/>
      <c r="B51" s="68" t="s">
        <v>28</v>
      </c>
      <c r="C51" s="68"/>
      <c r="D51" s="69">
        <f>IF(D46&gt;0,E43/D46,"")</f>
      </c>
      <c r="E51" s="69"/>
      <c r="F51" s="1"/>
    </row>
    <row r="52" spans="1:6" s="57" customFormat="1" ht="12.75" customHeight="1">
      <c r="A52" s="65"/>
      <c r="B52" s="70" t="s">
        <v>29</v>
      </c>
      <c r="C52" s="70"/>
      <c r="D52" s="71">
        <f>IF(D46&gt;0,D46/E43,"")</f>
      </c>
      <c r="E52" s="71"/>
      <c r="F52" s="1"/>
    </row>
    <row r="53" spans="1:6" s="57" customFormat="1" ht="12.75" customHeight="1">
      <c r="A53" s="61"/>
      <c r="B53" s="62"/>
      <c r="C53" s="62"/>
      <c r="D53" s="62"/>
      <c r="E53" s="62"/>
      <c r="F53" s="1"/>
    </row>
    <row r="54" spans="1:6" s="57" customFormat="1" ht="12.75" customHeight="1">
      <c r="A54" s="83" t="s">
        <v>1</v>
      </c>
      <c r="B54" s="84"/>
      <c r="C54" s="84"/>
      <c r="D54" s="84"/>
      <c r="E54" s="85"/>
      <c r="F54" s="1"/>
    </row>
    <row r="55" spans="1:6" s="57" customFormat="1" ht="12.75" customHeight="1">
      <c r="A55" s="93"/>
      <c r="B55" s="94"/>
      <c r="C55" s="94"/>
      <c r="D55" s="94"/>
      <c r="E55" s="95"/>
      <c r="F55" s="1"/>
    </row>
    <row r="56" spans="1:6" s="57" customFormat="1" ht="12.75" customHeight="1">
      <c r="A56" s="93"/>
      <c r="B56" s="94"/>
      <c r="C56" s="94"/>
      <c r="D56" s="94"/>
      <c r="E56" s="95"/>
      <c r="F56" s="1"/>
    </row>
    <row r="57" spans="1:6" s="57" customFormat="1" ht="12.75" customHeight="1">
      <c r="A57" s="96"/>
      <c r="B57" s="97"/>
      <c r="C57" s="97"/>
      <c r="D57" s="97"/>
      <c r="E57" s="98"/>
      <c r="F57" s="1"/>
    </row>
    <row r="58" spans="1:6" ht="12.75">
      <c r="A58" s="25"/>
      <c r="B58" s="25"/>
      <c r="C58" s="46"/>
      <c r="D58" s="25"/>
      <c r="E58" s="25"/>
      <c r="F58" s="1"/>
    </row>
    <row r="59" spans="1:5" ht="12.75" hidden="1">
      <c r="A59" s="1"/>
      <c r="B59" s="59"/>
      <c r="C59" s="60"/>
      <c r="D59" s="1"/>
      <c r="E59" s="1"/>
    </row>
    <row r="60" spans="1:5" ht="10.5" customHeight="1" hidden="1">
      <c r="A60" s="47" t="s">
        <v>51</v>
      </c>
      <c r="B60" s="48">
        <f>E23+SUM(E25:E30,E32:E40)</f>
        <v>0</v>
      </c>
      <c r="C60" s="60"/>
      <c r="D60" s="1"/>
      <c r="E60" s="1"/>
    </row>
    <row r="61" spans="1:5" ht="12.75" hidden="1">
      <c r="A61" s="1"/>
      <c r="B61" s="59"/>
      <c r="C61" s="60"/>
      <c r="D61" s="1"/>
      <c r="E61" s="1"/>
    </row>
    <row r="62" spans="1:6" ht="12.75">
      <c r="A62" s="1"/>
      <c r="B62" s="49"/>
      <c r="C62" s="16"/>
      <c r="D62" s="1"/>
      <c r="E62" s="1"/>
      <c r="F62" s="1"/>
    </row>
    <row r="63" spans="1:8" ht="12.75">
      <c r="A63" s="1"/>
      <c r="B63" s="50"/>
      <c r="C63" s="51"/>
      <c r="D63" s="1"/>
      <c r="E63" s="1"/>
      <c r="F63" s="1"/>
      <c r="G63" s="1"/>
      <c r="H63" s="1"/>
    </row>
    <row r="64" spans="1:8" ht="12.75">
      <c r="A64" s="1"/>
      <c r="B64" s="1"/>
      <c r="C64" s="51"/>
      <c r="D64" s="1"/>
      <c r="E64" s="1"/>
      <c r="F64" s="1"/>
      <c r="G64" s="1"/>
      <c r="H64" s="1"/>
    </row>
    <row r="65" spans="1:8" ht="12.75">
      <c r="A65" s="1"/>
      <c r="B65" s="1"/>
      <c r="C65" s="51"/>
      <c r="D65" s="1"/>
      <c r="E65" s="1"/>
      <c r="F65" s="1"/>
      <c r="G65" s="1"/>
      <c r="H65" s="1"/>
    </row>
    <row r="66" spans="1:8" ht="12.75">
      <c r="A66" s="1"/>
      <c r="B66" s="52"/>
      <c r="C66" s="51"/>
      <c r="D66" s="1"/>
      <c r="E66" s="1"/>
      <c r="F66" s="1"/>
      <c r="G66" s="1"/>
      <c r="H66" s="1"/>
    </row>
    <row r="67" spans="1:8" ht="12.75">
      <c r="A67" s="1"/>
      <c r="B67" s="52"/>
      <c r="C67" s="51"/>
      <c r="D67" s="1"/>
      <c r="E67" s="1"/>
      <c r="F67" s="1"/>
      <c r="G67" s="1"/>
      <c r="H67" s="1"/>
    </row>
    <row r="68" spans="1:8" ht="12.75">
      <c r="A68" s="1"/>
      <c r="B68" s="1"/>
      <c r="C68" s="51"/>
      <c r="D68" s="1"/>
      <c r="E68" s="1"/>
      <c r="F68" s="1"/>
      <c r="G68" s="1"/>
      <c r="H68" s="1"/>
    </row>
  </sheetData>
  <sheetProtection sheet="1"/>
  <mergeCells count="36">
    <mergeCell ref="A55:E57"/>
    <mergeCell ref="A8:F8"/>
    <mergeCell ref="B3:C3"/>
    <mergeCell ref="D3:E3"/>
    <mergeCell ref="B4:E4"/>
    <mergeCell ref="E9:E10"/>
    <mergeCell ref="A9:A10"/>
    <mergeCell ref="B9:B10"/>
    <mergeCell ref="C9:C10"/>
    <mergeCell ref="D49:E49"/>
    <mergeCell ref="A1:D1"/>
    <mergeCell ref="B5:E5"/>
    <mergeCell ref="B6:E6"/>
    <mergeCell ref="B7:E7"/>
    <mergeCell ref="A2:F2"/>
    <mergeCell ref="A54:E54"/>
    <mergeCell ref="D9:D10"/>
    <mergeCell ref="A43:C43"/>
    <mergeCell ref="A44:E44"/>
    <mergeCell ref="D45:E45"/>
    <mergeCell ref="B51:C51"/>
    <mergeCell ref="D51:E51"/>
    <mergeCell ref="B52:C52"/>
    <mergeCell ref="D52:E52"/>
    <mergeCell ref="B45:C45"/>
    <mergeCell ref="B50:C50"/>
    <mergeCell ref="A53:E53"/>
    <mergeCell ref="A46:A52"/>
    <mergeCell ref="B46:C46"/>
    <mergeCell ref="D46:E46"/>
    <mergeCell ref="B47:C47"/>
    <mergeCell ref="D47:E47"/>
    <mergeCell ref="B48:C48"/>
    <mergeCell ref="D48:E48"/>
    <mergeCell ref="B49:C49"/>
    <mergeCell ref="D50:E50"/>
  </mergeCells>
  <printOptions/>
  <pageMargins left="0.7874015748031497" right="0.5905511811023623" top="0.7874015748031497" bottom="0.5905511811023623" header="0.31496062992125984" footer="0.31496062992125984"/>
  <pageSetup horizontalDpi="600" verticalDpi="600" orientation="portrait" paperSize="9" scale="97" r:id="rId1"/>
  <headerFooter alignWithMargins="0">
    <oddHeader>&amp;L&amp;8Bundesamt für Landwirtschaft&amp;R&amp;8gültig ab 1.1.2018</oddHeader>
    <oddFooter>&amp;L&amp;8&amp;D&amp;C&amp;8Standardarbeitskräfte (SAK)&amp;R&amp;8Form. 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>Anpassung SAK</dc:description>
  <cp:lastModifiedBy>Wyrsch Peter</cp:lastModifiedBy>
  <cp:lastPrinted>2018-02-05T14:03:34Z</cp:lastPrinted>
  <dcterms:created xsi:type="dcterms:W3CDTF">2005-06-28T08:20:52Z</dcterms:created>
  <dcterms:modified xsi:type="dcterms:W3CDTF">2018-02-05T14:05:49Z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2017-12-14T14:49:12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Reusser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>023.47</vt:lpwstr>
  </property>
  <property fmtid="{D5CDD505-2E9C-101B-9397-08002B2CF9AE}" pid="20" name="FSC#EVDCFG@15.1400:Dossierref">
    <vt:lpwstr>023.47-07320</vt:lpwstr>
  </property>
  <property fmtid="{D5CDD505-2E9C-101B-9397-08002B2CF9AE}" pid="21" name="FSC#EVDCFG@15.1400:FileRespEmail">
    <vt:lpwstr>samuel.reusser@blw.admin.ch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Samuel Reusser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/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rsa</vt:lpwstr>
  </property>
  <property fmtid="{D5CDD505-2E9C-101B-9397-08002B2CF9AE}" pid="31" name="FSC#EVDCFG@15.1400:FileRespStreet">
    <vt:lpwstr>Mattenhofstrasse 5</vt:lpwstr>
  </property>
  <property fmtid="{D5CDD505-2E9C-101B-9397-08002B2CF9AE}" pid="32" name="FSC#EVDCFG@15.1400:FileRespTel">
    <vt:lpwstr>+41 58 462 26 65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30_Einzelbetriebliche_Massnahmen_2018</vt:lpwstr>
  </property>
  <property fmtid="{D5CDD505-2E9C-101B-9397-08002B2CF9AE}" pid="47" name="FSC#EVDCFG@15.1400:UserFunction">
    <vt:lpwstr>Sachbearbeiter/in - FBBE / BLW</vt:lpwstr>
  </property>
  <property fmtid="{D5CDD505-2E9C-101B-9397-08002B2CF9AE}" pid="48" name="FSC#EVDCFG@15.1400:SalutationEnglish">
    <vt:lpwstr>Business Developement Unit</vt:lpwstr>
  </property>
  <property fmtid="{D5CDD505-2E9C-101B-9397-08002B2CF9AE}" pid="49" name="FSC#EVDCFG@15.1400:SalutationFrench">
    <vt:lpwstr>Secteur Développement des exploitations</vt:lpwstr>
  </property>
  <property fmtid="{D5CDD505-2E9C-101B-9397-08002B2CF9AE}" pid="50" name="FSC#EVDCFG@15.1400:SalutationGerman">
    <vt:lpwstr>Fachbereich Betriebsentwicklung</vt:lpwstr>
  </property>
  <property fmtid="{D5CDD505-2E9C-101B-9397-08002B2CF9AE}" pid="51" name="FSC#EVDCFG@15.1400:SalutationItalian">
    <vt:lpwstr>Settore Sviluppo delle aziende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FBBE / BLW</vt:lpwstr>
  </property>
  <property fmtid="{D5CDD505-2E9C-101B-9397-08002B2CF9AE}" pid="57" name="FSC#EVDCFG@15.1400:ResponsibleEditorFirstname">
    <vt:lpwstr>Samuel</vt:lpwstr>
  </property>
  <property fmtid="{D5CDD505-2E9C-101B-9397-08002B2CF9AE}" pid="58" name="FSC#EVDCFG@15.1400:ResponsibleEditorSurname">
    <vt:lpwstr>Reusser</vt:lpwstr>
  </property>
  <property fmtid="{D5CDD505-2E9C-101B-9397-08002B2CF9AE}" pid="59" name="FSC#EVDCFG@15.1400:GroupTitle">
    <vt:lpwstr>Betriebsentwicklung</vt:lpwstr>
  </property>
  <property fmtid="{D5CDD505-2E9C-101B-9397-08002B2CF9AE}" pid="60" name="FSC#COOELAK@1.1001:Subject">
    <vt:lpwstr>Administratives FB Betriebsentwicklung 2004 - 2015</vt:lpwstr>
  </property>
  <property fmtid="{D5CDD505-2E9C-101B-9397-08002B2CF9AE}" pid="61" name="FSC#COOELAK@1.1001:FileReference">
    <vt:lpwstr>023.47-07320</vt:lpwstr>
  </property>
  <property fmtid="{D5CDD505-2E9C-101B-9397-08002B2CF9AE}" pid="62" name="FSC#COOELAK@1.1001:FileRefYear">
    <vt:lpwstr>2004</vt:lpwstr>
  </property>
  <property fmtid="{D5CDD505-2E9C-101B-9397-08002B2CF9AE}" pid="63" name="FSC#COOELAK@1.1001:FileRefOrdinal">
    <vt:lpwstr>7320</vt:lpwstr>
  </property>
  <property fmtid="{D5CDD505-2E9C-101B-9397-08002B2CF9AE}" pid="64" name="FSC#COOELAK@1.1001:FileRefOU">
    <vt:lpwstr>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Reusser Samuel, BLW</vt:lpwstr>
  </property>
  <property fmtid="{D5CDD505-2E9C-101B-9397-08002B2CF9AE}" pid="67" name="FSC#COOELAK@1.1001:OwnerExtension">
    <vt:lpwstr>+41 58 462 26 65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Betriebsentwicklung (FBBE / BLW)</vt:lpwstr>
  </property>
  <property fmtid="{D5CDD505-2E9C-101B-9397-08002B2CF9AE}" pid="74" name="FSC#COOELAK@1.1001:CreatedAt">
    <vt:lpwstr>14.12.2017</vt:lpwstr>
  </property>
  <property fmtid="{D5CDD505-2E9C-101B-9397-08002B2CF9AE}" pid="75" name="FSC#COOELAK@1.1001:OU">
    <vt:lpwstr>Betriebsentwicklung (FBBE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*COO.2101.101.7.1156148*</vt:lpwstr>
  </property>
  <property fmtid="{D5CDD505-2E9C-101B-9397-08002B2CF9AE}" pid="78" name="FSC#COOELAK@1.1001:RefBarCode">
    <vt:lpwstr>*COO.2101.101.7.1156149*</vt:lpwstr>
  </property>
  <property fmtid="{D5CDD505-2E9C-101B-9397-08002B2CF9AE}" pid="79" name="FSC#COOELAK@1.1001:FileRefBarCode">
    <vt:lpwstr>*023.47-07320*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023.47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johnny.fleury@blw.admin.ch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Samuel Reusser</vt:lpwstr>
  </property>
  <property fmtid="{D5CDD505-2E9C-101B-9397-08002B2CF9AE}" pid="102" name="FSC#ATSTATECFG@1.1001:AgentPhone">
    <vt:lpwstr>+41 58 462 26 65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023.47-07320/00025/00005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CAPRECONFIG@15.1001:AddrAnrede">
    <vt:lpwstr/>
  </property>
  <property fmtid="{D5CDD505-2E9C-101B-9397-08002B2CF9AE}" pid="124" name="FSC#CCAPRECONFIG@15.1001:AddrTitel">
    <vt:lpwstr/>
  </property>
  <property fmtid="{D5CDD505-2E9C-101B-9397-08002B2CF9AE}" pid="125" name="FSC#CCAPRECONFIG@15.1001:AddrNachgestellter_Titel">
    <vt:lpwstr/>
  </property>
  <property fmtid="{D5CDD505-2E9C-101B-9397-08002B2CF9AE}" pid="126" name="FSC#CCAPRECONFIG@15.1001:AddrVorname">
    <vt:lpwstr/>
  </property>
  <property fmtid="{D5CDD505-2E9C-101B-9397-08002B2CF9AE}" pid="127" name="FSC#CCAPRECONFIG@15.1001:AddrNachname">
    <vt:lpwstr/>
  </property>
  <property fmtid="{D5CDD505-2E9C-101B-9397-08002B2CF9AE}" pid="128" name="FSC#CCAPRECONFIG@15.1001:AddrzH">
    <vt:lpwstr/>
  </property>
  <property fmtid="{D5CDD505-2E9C-101B-9397-08002B2CF9AE}" pid="129" name="FSC#CCAPRECONFIG@15.1001:AddrGeschlecht">
    <vt:lpwstr/>
  </property>
  <property fmtid="{D5CDD505-2E9C-101B-9397-08002B2CF9AE}" pid="130" name="FSC#CCAPRECONFIG@15.1001:AddrStrasse">
    <vt:lpwstr/>
  </property>
  <property fmtid="{D5CDD505-2E9C-101B-9397-08002B2CF9AE}" pid="131" name="FSC#CCAPRECONFIG@15.1001:AddrHausnummer">
    <vt:lpwstr/>
  </property>
  <property fmtid="{D5CDD505-2E9C-101B-9397-08002B2CF9AE}" pid="132" name="FSC#CCAPRECONFIG@15.1001:AddrStiege">
    <vt:lpwstr/>
  </property>
  <property fmtid="{D5CDD505-2E9C-101B-9397-08002B2CF9AE}" pid="133" name="FSC#CCAPRECONFIG@15.1001:AddrTuer">
    <vt:lpwstr/>
  </property>
  <property fmtid="{D5CDD505-2E9C-101B-9397-08002B2CF9AE}" pid="134" name="FSC#CCAPRECONFIG@15.1001:AddrPostfach">
    <vt:lpwstr/>
  </property>
  <property fmtid="{D5CDD505-2E9C-101B-9397-08002B2CF9AE}" pid="135" name="FSC#CCAPRECONFIG@15.1001:AddrPostleitzahl">
    <vt:lpwstr/>
  </property>
  <property fmtid="{D5CDD505-2E9C-101B-9397-08002B2CF9AE}" pid="136" name="FSC#CCAPRECONFIG@15.1001:AddrOrt">
    <vt:lpwstr/>
  </property>
  <property fmtid="{D5CDD505-2E9C-101B-9397-08002B2CF9AE}" pid="137" name="FSC#CCAPRECONFIG@15.1001:AddrLand">
    <vt:lpwstr/>
  </property>
  <property fmtid="{D5CDD505-2E9C-101B-9397-08002B2CF9AE}" pid="138" name="FSC#CCAPRECONFIG@15.1001:AddrEmail">
    <vt:lpwstr/>
  </property>
  <property fmtid="{D5CDD505-2E9C-101B-9397-08002B2CF9AE}" pid="139" name="FSC#CCAPRECONFIG@15.1001:AddrAdresse">
    <vt:lpwstr/>
  </property>
  <property fmtid="{D5CDD505-2E9C-101B-9397-08002B2CF9AE}" pid="140" name="FSC#CCAPRECONFIG@15.1001:AddrFax">
    <vt:lpwstr/>
  </property>
  <property fmtid="{D5CDD505-2E9C-101B-9397-08002B2CF9AE}" pid="141" name="FSC#CCAPRECONFIG@15.1001:AddrOrganisationsname">
    <vt:lpwstr/>
  </property>
  <property fmtid="{D5CDD505-2E9C-101B-9397-08002B2CF9AE}" pid="142" name="FSC#CCAPRECONFIG@15.1001:AddrOrganisationskurzname">
    <vt:lpwstr/>
  </property>
  <property fmtid="{D5CDD505-2E9C-101B-9397-08002B2CF9AE}" pid="143" name="FSC#CCAPRECONFIG@15.1001:AddrAbschriftsbemerkung">
    <vt:lpwstr/>
  </property>
  <property fmtid="{D5CDD505-2E9C-101B-9397-08002B2CF9AE}" pid="144" name="FSC#CCAPRECONFIG@15.1001:AddrName_Zeile_2">
    <vt:lpwstr/>
  </property>
  <property fmtid="{D5CDD505-2E9C-101B-9397-08002B2CF9AE}" pid="145" name="FSC#CCAPRECONFIG@15.1001:AddrName_Zeile_3">
    <vt:lpwstr/>
  </property>
  <property fmtid="{D5CDD505-2E9C-101B-9397-08002B2CF9AE}" pid="146" name="FSC#CCAPRECONFIG@15.1001:AddrPostalischeAdresse">
    <vt:lpwstr/>
  </property>
  <property fmtid="{D5CDD505-2E9C-101B-9397-08002B2CF9AE}" pid="147" name="FSC#COOSYSTEM@1.1:Container">
    <vt:lpwstr>COO.2101.101.7.1156148</vt:lpwstr>
  </property>
  <property fmtid="{D5CDD505-2E9C-101B-9397-08002B2CF9AE}" pid="148" name="FSC#FSCFOLIO@1.1001:docpropproject">
    <vt:lpwstr/>
  </property>
</Properties>
</file>