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VNW34\Desktop\"/>
    </mc:Choice>
  </mc:AlternateContent>
  <xr:revisionPtr revIDLastSave="0" documentId="8_{E457A68C-955E-406A-95B1-633D9B606CE9}" xr6:coauthVersionLast="47" xr6:coauthVersionMax="47" xr10:uidLastSave="{00000000-0000-0000-0000-000000000000}"/>
  <bookViews>
    <workbookView xWindow="-120" yWindow="-120" windowWidth="28350" windowHeight="17640" xr2:uid="{00000000-000D-0000-FFFF-FFFF00000000}"/>
  </bookViews>
  <sheets>
    <sheet name="Erfassung" sheetId="10" r:id="rId1"/>
    <sheet name="Erfassung Adressen" sheetId="17" r:id="rId2"/>
    <sheet name="Taxen" sheetId="16" r:id="rId3"/>
    <sheet name="Auswertung" sheetId="14" r:id="rId4"/>
    <sheet name="Pivot Datencheck" sheetId="18" r:id="rId5"/>
    <sheet name="Pivot lang" sheetId="23" r:id="rId6"/>
    <sheet name="Pivot Adressen" sheetId="19" r:id="rId7"/>
    <sheet name="Pivot Pflege" sheetId="20" r:id="rId8"/>
    <sheet name="Pivot Pflege Monat" sheetId="21" r:id="rId9"/>
    <sheet name="Pivot Denise" sheetId="24" r:id="rId10"/>
  </sheets>
  <definedNames>
    <definedName name="_xlnm._FilterDatabase" localSheetId="0" hidden="1">Erfassung!$A$7:$V$444</definedName>
    <definedName name="_xlnm._FilterDatabase" localSheetId="1" hidden="1">'Erfassung Adressen'!$A$3:$O$3</definedName>
    <definedName name="_xlnm.Print_Area" localSheetId="0">Erfassung!$A:$Q</definedName>
    <definedName name="_xlnm.Print_Area" localSheetId="6">'Pivot Adressen'!$A:$O</definedName>
    <definedName name="_xlnm.Print_Area" localSheetId="4">'Pivot Datencheck'!$A:$S</definedName>
    <definedName name="_xlnm.Print_Area" localSheetId="9">'Pivot Denise'!$A:$S</definedName>
    <definedName name="_xlnm.Print_Area" localSheetId="5">'Pivot lang'!$A:$S</definedName>
    <definedName name="_xlnm.Print_Area" localSheetId="7">'Pivot Pflege'!$A:$O</definedName>
    <definedName name="_xlnm.Print_Area" localSheetId="8">'Pivot Pflege Monat'!$A:$Q</definedName>
    <definedName name="_xlnm.Print_Titles" localSheetId="0">Erfassung!$7:$7</definedName>
    <definedName name="_xlnm.Print_Titles" localSheetId="6">'Pivot Adressen'!$1:$2</definedName>
    <definedName name="_xlnm.Print_Titles" localSheetId="4">'Pivot Datencheck'!$1:$2</definedName>
    <definedName name="_xlnm.Print_Titles" localSheetId="9">'Pivot Denise'!$1:$2</definedName>
    <definedName name="_xlnm.Print_Titles" localSheetId="5">'Pivot lang'!$1:$2</definedName>
    <definedName name="_xlnm.Print_Titles" localSheetId="7">'Pivot Pflege'!$1:$2</definedName>
    <definedName name="_xlnm.Print_Titles" localSheetId="8">'Pivot Pflege Monat'!$1:$2</definedName>
  </definedNames>
  <calcPr calcId="191029"/>
  <pivotCaches>
    <pivotCache cacheId="0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6" l="1"/>
  <c r="E4" i="16"/>
  <c r="E5" i="16"/>
  <c r="E6" i="16"/>
  <c r="E7" i="16"/>
  <c r="E8" i="16"/>
  <c r="E9" i="16"/>
  <c r="E10" i="16"/>
  <c r="E11" i="16"/>
  <c r="E12" i="16"/>
  <c r="E13" i="16"/>
  <c r="E2" i="16"/>
  <c r="J10" i="10" l="1"/>
  <c r="K10" i="10"/>
  <c r="L10" i="10"/>
  <c r="N10" i="10"/>
  <c r="O10" i="10"/>
  <c r="P10" i="10"/>
  <c r="Q10" i="10"/>
  <c r="S10" i="10" s="1"/>
  <c r="T10" i="10"/>
  <c r="X10" i="10"/>
  <c r="Y10" i="10"/>
  <c r="Z10" i="10"/>
  <c r="AA10" i="10"/>
  <c r="AB10" i="10"/>
  <c r="AC10" i="10"/>
  <c r="AD10" i="10"/>
  <c r="AE10" i="10"/>
  <c r="J11" i="10"/>
  <c r="K11" i="10"/>
  <c r="L11" i="10"/>
  <c r="N11" i="10"/>
  <c r="O11" i="10"/>
  <c r="P11" i="10"/>
  <c r="Q11" i="10"/>
  <c r="S11" i="10" s="1"/>
  <c r="T11" i="10"/>
  <c r="X11" i="10"/>
  <c r="Y11" i="10"/>
  <c r="Z11" i="10"/>
  <c r="AA11" i="10"/>
  <c r="AB11" i="10"/>
  <c r="AC11" i="10"/>
  <c r="AD11" i="10"/>
  <c r="AE11" i="10"/>
  <c r="J12" i="10"/>
  <c r="K12" i="10"/>
  <c r="L12" i="10"/>
  <c r="N12" i="10"/>
  <c r="O12" i="10"/>
  <c r="P12" i="10"/>
  <c r="Q12" i="10"/>
  <c r="S12" i="10" s="1"/>
  <c r="T12" i="10"/>
  <c r="X12" i="10"/>
  <c r="Y12" i="10"/>
  <c r="Z12" i="10"/>
  <c r="AA12" i="10"/>
  <c r="AB12" i="10"/>
  <c r="AC12" i="10"/>
  <c r="AD12" i="10"/>
  <c r="AE12" i="10"/>
  <c r="J13" i="10"/>
  <c r="K13" i="10"/>
  <c r="L13" i="10"/>
  <c r="N13" i="10"/>
  <c r="O13" i="10"/>
  <c r="P13" i="10"/>
  <c r="Q13" i="10"/>
  <c r="S13" i="10" s="1"/>
  <c r="T13" i="10"/>
  <c r="X13" i="10"/>
  <c r="Y13" i="10"/>
  <c r="Z13" i="10"/>
  <c r="AA13" i="10"/>
  <c r="AB13" i="10"/>
  <c r="AC13" i="10"/>
  <c r="AD13" i="10"/>
  <c r="AE13" i="10"/>
  <c r="J14" i="10"/>
  <c r="K14" i="10"/>
  <c r="L14" i="10"/>
  <c r="N14" i="10"/>
  <c r="O14" i="10"/>
  <c r="P14" i="10"/>
  <c r="Q14" i="10"/>
  <c r="S14" i="10" s="1"/>
  <c r="T14" i="10"/>
  <c r="X14" i="10"/>
  <c r="Y14" i="10"/>
  <c r="Z14" i="10"/>
  <c r="AA14" i="10"/>
  <c r="AB14" i="10"/>
  <c r="AC14" i="10"/>
  <c r="AD14" i="10"/>
  <c r="AE14" i="10"/>
  <c r="J15" i="10"/>
  <c r="K15" i="10"/>
  <c r="L15" i="10"/>
  <c r="N15" i="10"/>
  <c r="O15" i="10"/>
  <c r="P15" i="10"/>
  <c r="Q15" i="10"/>
  <c r="S15" i="10" s="1"/>
  <c r="T15" i="10"/>
  <c r="X15" i="10"/>
  <c r="Y15" i="10"/>
  <c r="Z15" i="10"/>
  <c r="AA15" i="10"/>
  <c r="AB15" i="10"/>
  <c r="AC15" i="10"/>
  <c r="AD15" i="10"/>
  <c r="AE15" i="10"/>
  <c r="J16" i="10"/>
  <c r="K16" i="10"/>
  <c r="L16" i="10"/>
  <c r="N16" i="10"/>
  <c r="O16" i="10"/>
  <c r="P16" i="10"/>
  <c r="Q16" i="10"/>
  <c r="S16" i="10" s="1"/>
  <c r="T16" i="10"/>
  <c r="X16" i="10"/>
  <c r="Y16" i="10"/>
  <c r="Z16" i="10"/>
  <c r="AA16" i="10"/>
  <c r="AB16" i="10"/>
  <c r="AC16" i="10"/>
  <c r="AD16" i="10"/>
  <c r="AE16" i="10"/>
  <c r="J17" i="10"/>
  <c r="K17" i="10"/>
  <c r="L17" i="10"/>
  <c r="N17" i="10"/>
  <c r="O17" i="10"/>
  <c r="P17" i="10"/>
  <c r="Q17" i="10"/>
  <c r="S17" i="10" s="1"/>
  <c r="T17" i="10"/>
  <c r="X17" i="10"/>
  <c r="Y17" i="10"/>
  <c r="Z17" i="10"/>
  <c r="AA17" i="10"/>
  <c r="AB17" i="10"/>
  <c r="AC17" i="10"/>
  <c r="AD17" i="10"/>
  <c r="AE17" i="10"/>
  <c r="J18" i="10"/>
  <c r="K18" i="10"/>
  <c r="L18" i="10"/>
  <c r="N18" i="10"/>
  <c r="O18" i="10"/>
  <c r="P18" i="10"/>
  <c r="Q18" i="10"/>
  <c r="S18" i="10" s="1"/>
  <c r="T18" i="10"/>
  <c r="X18" i="10"/>
  <c r="Y18" i="10"/>
  <c r="Z18" i="10"/>
  <c r="AA18" i="10"/>
  <c r="AB18" i="10"/>
  <c r="AC18" i="10"/>
  <c r="AD18" i="10"/>
  <c r="AE18" i="10"/>
  <c r="J19" i="10"/>
  <c r="K19" i="10"/>
  <c r="L19" i="10"/>
  <c r="N19" i="10"/>
  <c r="O19" i="10"/>
  <c r="P19" i="10"/>
  <c r="Q19" i="10"/>
  <c r="S19" i="10" s="1"/>
  <c r="T19" i="10"/>
  <c r="X19" i="10"/>
  <c r="Y19" i="10"/>
  <c r="Z19" i="10"/>
  <c r="AA19" i="10"/>
  <c r="AB19" i="10"/>
  <c r="AC19" i="10"/>
  <c r="AD19" i="10"/>
  <c r="AE19" i="10"/>
  <c r="J20" i="10"/>
  <c r="K20" i="10"/>
  <c r="L20" i="10"/>
  <c r="N20" i="10"/>
  <c r="O20" i="10"/>
  <c r="P20" i="10"/>
  <c r="Q20" i="10"/>
  <c r="S20" i="10" s="1"/>
  <c r="T20" i="10"/>
  <c r="X20" i="10"/>
  <c r="Y20" i="10"/>
  <c r="Z20" i="10"/>
  <c r="AA20" i="10"/>
  <c r="AB20" i="10"/>
  <c r="AC20" i="10"/>
  <c r="AD20" i="10"/>
  <c r="AE20" i="10"/>
  <c r="J21" i="10"/>
  <c r="K21" i="10"/>
  <c r="L21" i="10"/>
  <c r="N21" i="10"/>
  <c r="O21" i="10"/>
  <c r="P21" i="10"/>
  <c r="Q21" i="10"/>
  <c r="S21" i="10" s="1"/>
  <c r="T21" i="10"/>
  <c r="X21" i="10"/>
  <c r="Y21" i="10"/>
  <c r="Z21" i="10"/>
  <c r="AA21" i="10"/>
  <c r="AB21" i="10"/>
  <c r="AC21" i="10"/>
  <c r="AD21" i="10"/>
  <c r="AE21" i="10"/>
  <c r="J22" i="10"/>
  <c r="K22" i="10"/>
  <c r="L22" i="10"/>
  <c r="N22" i="10"/>
  <c r="O22" i="10"/>
  <c r="P22" i="10"/>
  <c r="Q22" i="10"/>
  <c r="S22" i="10" s="1"/>
  <c r="T22" i="10"/>
  <c r="X22" i="10"/>
  <c r="Y22" i="10"/>
  <c r="Z22" i="10"/>
  <c r="AA22" i="10"/>
  <c r="AB22" i="10"/>
  <c r="AC22" i="10"/>
  <c r="AD22" i="10"/>
  <c r="AE22" i="10"/>
  <c r="J23" i="10"/>
  <c r="K23" i="10"/>
  <c r="L23" i="10"/>
  <c r="N23" i="10"/>
  <c r="O23" i="10"/>
  <c r="P23" i="10"/>
  <c r="Q23" i="10"/>
  <c r="S23" i="10" s="1"/>
  <c r="T23" i="10"/>
  <c r="X23" i="10"/>
  <c r="Y23" i="10"/>
  <c r="Z23" i="10"/>
  <c r="AA23" i="10"/>
  <c r="AB23" i="10"/>
  <c r="AC23" i="10"/>
  <c r="AD23" i="10"/>
  <c r="AE23" i="10"/>
  <c r="J24" i="10"/>
  <c r="K24" i="10"/>
  <c r="L24" i="10"/>
  <c r="N24" i="10"/>
  <c r="O24" i="10"/>
  <c r="P24" i="10"/>
  <c r="Q24" i="10"/>
  <c r="S24" i="10" s="1"/>
  <c r="T24" i="10"/>
  <c r="X24" i="10"/>
  <c r="Y24" i="10"/>
  <c r="Z24" i="10"/>
  <c r="AA24" i="10"/>
  <c r="AB24" i="10"/>
  <c r="AC24" i="10"/>
  <c r="AD24" i="10"/>
  <c r="AE24" i="10"/>
  <c r="J25" i="10"/>
  <c r="K25" i="10"/>
  <c r="L25" i="10"/>
  <c r="N25" i="10"/>
  <c r="O25" i="10"/>
  <c r="P25" i="10"/>
  <c r="Q25" i="10"/>
  <c r="S25" i="10" s="1"/>
  <c r="T25" i="10"/>
  <c r="X25" i="10"/>
  <c r="Y25" i="10"/>
  <c r="Z25" i="10"/>
  <c r="AA25" i="10"/>
  <c r="AB25" i="10"/>
  <c r="AC25" i="10"/>
  <c r="AD25" i="10"/>
  <c r="AE25" i="10"/>
  <c r="J26" i="10"/>
  <c r="K26" i="10"/>
  <c r="L26" i="10"/>
  <c r="N26" i="10"/>
  <c r="O26" i="10"/>
  <c r="P26" i="10"/>
  <c r="Q26" i="10"/>
  <c r="S26" i="10" s="1"/>
  <c r="T26" i="10"/>
  <c r="X26" i="10"/>
  <c r="Y26" i="10"/>
  <c r="Z26" i="10"/>
  <c r="AA26" i="10"/>
  <c r="AB26" i="10"/>
  <c r="AC26" i="10"/>
  <c r="AD26" i="10"/>
  <c r="AE26" i="10"/>
  <c r="J27" i="10"/>
  <c r="K27" i="10"/>
  <c r="L27" i="10"/>
  <c r="N27" i="10"/>
  <c r="O27" i="10"/>
  <c r="P27" i="10"/>
  <c r="Q27" i="10"/>
  <c r="S27" i="10" s="1"/>
  <c r="T27" i="10"/>
  <c r="X27" i="10"/>
  <c r="Y27" i="10"/>
  <c r="Z27" i="10"/>
  <c r="AA27" i="10"/>
  <c r="AB27" i="10"/>
  <c r="AC27" i="10"/>
  <c r="AD27" i="10"/>
  <c r="AE27" i="10"/>
  <c r="J28" i="10"/>
  <c r="K28" i="10"/>
  <c r="L28" i="10"/>
  <c r="N28" i="10"/>
  <c r="O28" i="10"/>
  <c r="P28" i="10"/>
  <c r="Q28" i="10"/>
  <c r="S28" i="10" s="1"/>
  <c r="T28" i="10"/>
  <c r="X28" i="10"/>
  <c r="Y28" i="10"/>
  <c r="Z28" i="10"/>
  <c r="AA28" i="10"/>
  <c r="AB28" i="10"/>
  <c r="AC28" i="10"/>
  <c r="AD28" i="10"/>
  <c r="AE28" i="10"/>
  <c r="J29" i="10"/>
  <c r="K29" i="10"/>
  <c r="L29" i="10"/>
  <c r="N29" i="10"/>
  <c r="O29" i="10"/>
  <c r="P29" i="10"/>
  <c r="Q29" i="10"/>
  <c r="S29" i="10" s="1"/>
  <c r="T29" i="10"/>
  <c r="X29" i="10"/>
  <c r="Y29" i="10"/>
  <c r="Z29" i="10"/>
  <c r="AA29" i="10"/>
  <c r="AB29" i="10"/>
  <c r="AC29" i="10"/>
  <c r="AD29" i="10"/>
  <c r="AE29" i="10"/>
  <c r="J30" i="10"/>
  <c r="K30" i="10"/>
  <c r="L30" i="10"/>
  <c r="N30" i="10"/>
  <c r="O30" i="10"/>
  <c r="P30" i="10"/>
  <c r="Q30" i="10"/>
  <c r="S30" i="10" s="1"/>
  <c r="T30" i="10"/>
  <c r="X30" i="10"/>
  <c r="Y30" i="10"/>
  <c r="Z30" i="10"/>
  <c r="AA30" i="10"/>
  <c r="AB30" i="10"/>
  <c r="AC30" i="10"/>
  <c r="AD30" i="10"/>
  <c r="AE30" i="10"/>
  <c r="J31" i="10"/>
  <c r="K31" i="10"/>
  <c r="L31" i="10"/>
  <c r="N31" i="10"/>
  <c r="O31" i="10"/>
  <c r="P31" i="10"/>
  <c r="Q31" i="10"/>
  <c r="S31" i="10" s="1"/>
  <c r="T31" i="10"/>
  <c r="X31" i="10"/>
  <c r="Y31" i="10"/>
  <c r="Z31" i="10"/>
  <c r="AA31" i="10"/>
  <c r="AB31" i="10"/>
  <c r="AC31" i="10"/>
  <c r="AD31" i="10"/>
  <c r="AE31" i="10"/>
  <c r="J32" i="10"/>
  <c r="K32" i="10"/>
  <c r="L32" i="10"/>
  <c r="N32" i="10"/>
  <c r="O32" i="10"/>
  <c r="P32" i="10"/>
  <c r="Q32" i="10"/>
  <c r="S32" i="10" s="1"/>
  <c r="T32" i="10"/>
  <c r="X32" i="10"/>
  <c r="Y32" i="10"/>
  <c r="Z32" i="10"/>
  <c r="AA32" i="10"/>
  <c r="AB32" i="10"/>
  <c r="AC32" i="10"/>
  <c r="AD32" i="10"/>
  <c r="AE32" i="10"/>
  <c r="J33" i="10"/>
  <c r="K33" i="10"/>
  <c r="L33" i="10"/>
  <c r="N33" i="10"/>
  <c r="O33" i="10"/>
  <c r="P33" i="10"/>
  <c r="Q33" i="10"/>
  <c r="S33" i="10" s="1"/>
  <c r="T33" i="10"/>
  <c r="X33" i="10"/>
  <c r="Y33" i="10"/>
  <c r="Z33" i="10"/>
  <c r="AA33" i="10"/>
  <c r="AB33" i="10"/>
  <c r="AC33" i="10"/>
  <c r="AD33" i="10"/>
  <c r="AE33" i="10"/>
  <c r="J34" i="10"/>
  <c r="K34" i="10"/>
  <c r="L34" i="10"/>
  <c r="N34" i="10"/>
  <c r="O34" i="10"/>
  <c r="P34" i="10"/>
  <c r="Q34" i="10"/>
  <c r="S34" i="10" s="1"/>
  <c r="T34" i="10"/>
  <c r="X34" i="10"/>
  <c r="Y34" i="10"/>
  <c r="Z34" i="10"/>
  <c r="AA34" i="10"/>
  <c r="AB34" i="10"/>
  <c r="AC34" i="10"/>
  <c r="AD34" i="10"/>
  <c r="AE34" i="10"/>
  <c r="J35" i="10"/>
  <c r="K35" i="10"/>
  <c r="L35" i="10"/>
  <c r="N35" i="10"/>
  <c r="O35" i="10"/>
  <c r="P35" i="10"/>
  <c r="Q35" i="10"/>
  <c r="S35" i="10" s="1"/>
  <c r="T35" i="10"/>
  <c r="X35" i="10"/>
  <c r="Y35" i="10"/>
  <c r="Z35" i="10"/>
  <c r="AA35" i="10"/>
  <c r="AB35" i="10"/>
  <c r="AC35" i="10"/>
  <c r="AD35" i="10"/>
  <c r="AE35" i="10"/>
  <c r="J36" i="10"/>
  <c r="K36" i="10"/>
  <c r="L36" i="10"/>
  <c r="N36" i="10"/>
  <c r="O36" i="10"/>
  <c r="P36" i="10"/>
  <c r="Q36" i="10"/>
  <c r="S36" i="10" s="1"/>
  <c r="T36" i="10"/>
  <c r="X36" i="10"/>
  <c r="Y36" i="10"/>
  <c r="Z36" i="10"/>
  <c r="AA36" i="10"/>
  <c r="AB36" i="10"/>
  <c r="AC36" i="10"/>
  <c r="AD36" i="10"/>
  <c r="AE36" i="10"/>
  <c r="J37" i="10"/>
  <c r="K37" i="10"/>
  <c r="L37" i="10"/>
  <c r="N37" i="10"/>
  <c r="O37" i="10"/>
  <c r="P37" i="10"/>
  <c r="Q37" i="10"/>
  <c r="S37" i="10" s="1"/>
  <c r="T37" i="10"/>
  <c r="X37" i="10"/>
  <c r="Y37" i="10"/>
  <c r="Z37" i="10"/>
  <c r="AA37" i="10"/>
  <c r="AB37" i="10"/>
  <c r="AC37" i="10"/>
  <c r="AD37" i="10"/>
  <c r="AE37" i="10"/>
  <c r="J38" i="10"/>
  <c r="K38" i="10"/>
  <c r="L38" i="10"/>
  <c r="N38" i="10"/>
  <c r="O38" i="10"/>
  <c r="P38" i="10"/>
  <c r="Q38" i="10"/>
  <c r="S38" i="10" s="1"/>
  <c r="T38" i="10"/>
  <c r="X38" i="10"/>
  <c r="Y38" i="10"/>
  <c r="Z38" i="10"/>
  <c r="AA38" i="10"/>
  <c r="AB38" i="10"/>
  <c r="AC38" i="10"/>
  <c r="AD38" i="10"/>
  <c r="AE38" i="10"/>
  <c r="J39" i="10"/>
  <c r="K39" i="10"/>
  <c r="L39" i="10"/>
  <c r="N39" i="10"/>
  <c r="O39" i="10"/>
  <c r="P39" i="10"/>
  <c r="Q39" i="10"/>
  <c r="S39" i="10" s="1"/>
  <c r="T39" i="10"/>
  <c r="X39" i="10"/>
  <c r="Y39" i="10"/>
  <c r="Z39" i="10"/>
  <c r="AA39" i="10"/>
  <c r="AB39" i="10"/>
  <c r="AC39" i="10"/>
  <c r="AD39" i="10"/>
  <c r="AE39" i="10"/>
  <c r="J40" i="10"/>
  <c r="K40" i="10"/>
  <c r="L40" i="10"/>
  <c r="N40" i="10"/>
  <c r="O40" i="10"/>
  <c r="P40" i="10"/>
  <c r="Q40" i="10"/>
  <c r="S40" i="10" s="1"/>
  <c r="T40" i="10"/>
  <c r="X40" i="10"/>
  <c r="Y40" i="10"/>
  <c r="Z40" i="10"/>
  <c r="AA40" i="10"/>
  <c r="AB40" i="10"/>
  <c r="AC40" i="10"/>
  <c r="AD40" i="10"/>
  <c r="AE40" i="10"/>
  <c r="J41" i="10"/>
  <c r="K41" i="10"/>
  <c r="L41" i="10"/>
  <c r="N41" i="10"/>
  <c r="O41" i="10"/>
  <c r="P41" i="10"/>
  <c r="Q41" i="10"/>
  <c r="S41" i="10" s="1"/>
  <c r="T41" i="10"/>
  <c r="X41" i="10"/>
  <c r="Y41" i="10"/>
  <c r="Z41" i="10"/>
  <c r="AA41" i="10"/>
  <c r="AB41" i="10"/>
  <c r="AC41" i="10"/>
  <c r="AD41" i="10"/>
  <c r="AE41" i="10"/>
  <c r="J42" i="10"/>
  <c r="K42" i="10"/>
  <c r="L42" i="10"/>
  <c r="N42" i="10"/>
  <c r="O42" i="10"/>
  <c r="P42" i="10"/>
  <c r="Q42" i="10"/>
  <c r="S42" i="10" s="1"/>
  <c r="T42" i="10"/>
  <c r="X42" i="10"/>
  <c r="Y42" i="10"/>
  <c r="Z42" i="10"/>
  <c r="AA42" i="10"/>
  <c r="AB42" i="10"/>
  <c r="AC42" i="10"/>
  <c r="AD42" i="10"/>
  <c r="AE42" i="10"/>
  <c r="J43" i="10"/>
  <c r="K43" i="10"/>
  <c r="L43" i="10"/>
  <c r="N43" i="10"/>
  <c r="O43" i="10"/>
  <c r="P43" i="10"/>
  <c r="Q43" i="10"/>
  <c r="S43" i="10" s="1"/>
  <c r="T43" i="10"/>
  <c r="X43" i="10"/>
  <c r="Y43" i="10"/>
  <c r="Z43" i="10"/>
  <c r="AA43" i="10"/>
  <c r="AB43" i="10"/>
  <c r="AC43" i="10"/>
  <c r="AD43" i="10"/>
  <c r="AE43" i="10"/>
  <c r="J44" i="10"/>
  <c r="K44" i="10"/>
  <c r="L44" i="10"/>
  <c r="N44" i="10"/>
  <c r="O44" i="10"/>
  <c r="P44" i="10"/>
  <c r="Q44" i="10"/>
  <c r="S44" i="10" s="1"/>
  <c r="T44" i="10"/>
  <c r="X44" i="10"/>
  <c r="Y44" i="10"/>
  <c r="Z44" i="10"/>
  <c r="AA44" i="10"/>
  <c r="AB44" i="10"/>
  <c r="AC44" i="10"/>
  <c r="AD44" i="10"/>
  <c r="AE44" i="10"/>
  <c r="J45" i="10"/>
  <c r="K45" i="10"/>
  <c r="L45" i="10"/>
  <c r="N45" i="10"/>
  <c r="O45" i="10"/>
  <c r="P45" i="10"/>
  <c r="Q45" i="10"/>
  <c r="S45" i="10" s="1"/>
  <c r="T45" i="10"/>
  <c r="X45" i="10"/>
  <c r="Y45" i="10"/>
  <c r="Z45" i="10"/>
  <c r="AA45" i="10"/>
  <c r="AB45" i="10"/>
  <c r="AC45" i="10"/>
  <c r="AD45" i="10"/>
  <c r="AE45" i="10"/>
  <c r="J46" i="10"/>
  <c r="K46" i="10"/>
  <c r="L46" i="10"/>
  <c r="N46" i="10"/>
  <c r="O46" i="10"/>
  <c r="P46" i="10"/>
  <c r="Q46" i="10"/>
  <c r="S46" i="10" s="1"/>
  <c r="T46" i="10"/>
  <c r="X46" i="10"/>
  <c r="Y46" i="10"/>
  <c r="Z46" i="10"/>
  <c r="AA46" i="10"/>
  <c r="AB46" i="10"/>
  <c r="AC46" i="10"/>
  <c r="AD46" i="10"/>
  <c r="AE46" i="10"/>
  <c r="J47" i="10"/>
  <c r="K47" i="10"/>
  <c r="L47" i="10"/>
  <c r="N47" i="10"/>
  <c r="O47" i="10"/>
  <c r="P47" i="10"/>
  <c r="Q47" i="10"/>
  <c r="S47" i="10" s="1"/>
  <c r="T47" i="10"/>
  <c r="X47" i="10"/>
  <c r="Y47" i="10"/>
  <c r="Z47" i="10"/>
  <c r="AA47" i="10"/>
  <c r="AB47" i="10"/>
  <c r="AC47" i="10"/>
  <c r="AD47" i="10"/>
  <c r="AE47" i="10"/>
  <c r="J48" i="10"/>
  <c r="K48" i="10"/>
  <c r="L48" i="10"/>
  <c r="N48" i="10"/>
  <c r="O48" i="10"/>
  <c r="P48" i="10"/>
  <c r="Q48" i="10"/>
  <c r="S48" i="10" s="1"/>
  <c r="T48" i="10"/>
  <c r="X48" i="10"/>
  <c r="Y48" i="10"/>
  <c r="Z48" i="10"/>
  <c r="AA48" i="10"/>
  <c r="AB48" i="10"/>
  <c r="AC48" i="10"/>
  <c r="AD48" i="10"/>
  <c r="AE48" i="10"/>
  <c r="J49" i="10"/>
  <c r="K49" i="10"/>
  <c r="L49" i="10"/>
  <c r="N49" i="10"/>
  <c r="O49" i="10"/>
  <c r="P49" i="10"/>
  <c r="Q49" i="10"/>
  <c r="S49" i="10" s="1"/>
  <c r="T49" i="10"/>
  <c r="X49" i="10"/>
  <c r="Y49" i="10"/>
  <c r="Z49" i="10"/>
  <c r="AA49" i="10"/>
  <c r="AB49" i="10"/>
  <c r="AC49" i="10"/>
  <c r="AD49" i="10"/>
  <c r="AE49" i="10"/>
  <c r="J50" i="10"/>
  <c r="K50" i="10"/>
  <c r="L50" i="10"/>
  <c r="N50" i="10"/>
  <c r="O50" i="10"/>
  <c r="P50" i="10"/>
  <c r="Q50" i="10"/>
  <c r="S50" i="10" s="1"/>
  <c r="T50" i="10"/>
  <c r="X50" i="10"/>
  <c r="Y50" i="10"/>
  <c r="Z50" i="10"/>
  <c r="AA50" i="10"/>
  <c r="AB50" i="10"/>
  <c r="AC50" i="10"/>
  <c r="AD50" i="10"/>
  <c r="AE50" i="10"/>
  <c r="J51" i="10"/>
  <c r="K51" i="10"/>
  <c r="L51" i="10"/>
  <c r="N51" i="10"/>
  <c r="O51" i="10"/>
  <c r="P51" i="10"/>
  <c r="Q51" i="10"/>
  <c r="S51" i="10" s="1"/>
  <c r="T51" i="10"/>
  <c r="X51" i="10"/>
  <c r="Y51" i="10"/>
  <c r="Z51" i="10"/>
  <c r="AA51" i="10"/>
  <c r="AB51" i="10"/>
  <c r="AC51" i="10"/>
  <c r="AD51" i="10"/>
  <c r="AE51" i="10"/>
  <c r="J52" i="10"/>
  <c r="K52" i="10"/>
  <c r="L52" i="10"/>
  <c r="N52" i="10"/>
  <c r="O52" i="10"/>
  <c r="P52" i="10"/>
  <c r="Q52" i="10"/>
  <c r="S52" i="10" s="1"/>
  <c r="T52" i="10"/>
  <c r="X52" i="10"/>
  <c r="Y52" i="10"/>
  <c r="Z52" i="10"/>
  <c r="AA52" i="10"/>
  <c r="AB52" i="10"/>
  <c r="AC52" i="10"/>
  <c r="AD52" i="10"/>
  <c r="AE52" i="10"/>
  <c r="J53" i="10"/>
  <c r="K53" i="10"/>
  <c r="L53" i="10"/>
  <c r="N53" i="10"/>
  <c r="O53" i="10"/>
  <c r="P53" i="10"/>
  <c r="Q53" i="10"/>
  <c r="S53" i="10" s="1"/>
  <c r="T53" i="10"/>
  <c r="X53" i="10"/>
  <c r="Y53" i="10"/>
  <c r="Z53" i="10"/>
  <c r="AA53" i="10"/>
  <c r="AB53" i="10"/>
  <c r="AC53" i="10"/>
  <c r="AD53" i="10"/>
  <c r="AE53" i="10"/>
  <c r="J54" i="10"/>
  <c r="K54" i="10"/>
  <c r="L54" i="10"/>
  <c r="N54" i="10"/>
  <c r="O54" i="10"/>
  <c r="P54" i="10"/>
  <c r="Q54" i="10"/>
  <c r="S54" i="10" s="1"/>
  <c r="T54" i="10"/>
  <c r="X54" i="10"/>
  <c r="Y54" i="10"/>
  <c r="Z54" i="10"/>
  <c r="AA54" i="10"/>
  <c r="AB54" i="10"/>
  <c r="AC54" i="10"/>
  <c r="AD54" i="10"/>
  <c r="AE54" i="10"/>
  <c r="J55" i="10"/>
  <c r="K55" i="10"/>
  <c r="L55" i="10"/>
  <c r="N55" i="10"/>
  <c r="O55" i="10"/>
  <c r="P55" i="10"/>
  <c r="Q55" i="10"/>
  <c r="S55" i="10" s="1"/>
  <c r="T55" i="10"/>
  <c r="X55" i="10"/>
  <c r="Y55" i="10"/>
  <c r="Z55" i="10"/>
  <c r="AA55" i="10"/>
  <c r="AB55" i="10"/>
  <c r="AC55" i="10"/>
  <c r="AD55" i="10"/>
  <c r="AE55" i="10"/>
  <c r="J56" i="10"/>
  <c r="K56" i="10"/>
  <c r="L56" i="10"/>
  <c r="N56" i="10"/>
  <c r="O56" i="10"/>
  <c r="P56" i="10"/>
  <c r="Q56" i="10"/>
  <c r="S56" i="10" s="1"/>
  <c r="T56" i="10"/>
  <c r="X56" i="10"/>
  <c r="Y56" i="10"/>
  <c r="Z56" i="10"/>
  <c r="AA56" i="10"/>
  <c r="AB56" i="10"/>
  <c r="AC56" i="10"/>
  <c r="AD56" i="10"/>
  <c r="AE56" i="10"/>
  <c r="J57" i="10"/>
  <c r="K57" i="10"/>
  <c r="L57" i="10"/>
  <c r="N57" i="10"/>
  <c r="O57" i="10"/>
  <c r="P57" i="10"/>
  <c r="Q57" i="10"/>
  <c r="S57" i="10" s="1"/>
  <c r="T57" i="10"/>
  <c r="X57" i="10"/>
  <c r="Y57" i="10"/>
  <c r="Z57" i="10"/>
  <c r="AA57" i="10"/>
  <c r="AB57" i="10"/>
  <c r="AC57" i="10"/>
  <c r="AD57" i="10"/>
  <c r="AE57" i="10"/>
  <c r="J58" i="10"/>
  <c r="K58" i="10"/>
  <c r="L58" i="10"/>
  <c r="N58" i="10"/>
  <c r="O58" i="10"/>
  <c r="P58" i="10"/>
  <c r="Q58" i="10"/>
  <c r="S58" i="10" s="1"/>
  <c r="T58" i="10"/>
  <c r="X58" i="10"/>
  <c r="Y58" i="10"/>
  <c r="Z58" i="10"/>
  <c r="AA58" i="10"/>
  <c r="AB58" i="10"/>
  <c r="AC58" i="10"/>
  <c r="AD58" i="10"/>
  <c r="AE58" i="10"/>
  <c r="J59" i="10"/>
  <c r="K59" i="10"/>
  <c r="L59" i="10"/>
  <c r="N59" i="10"/>
  <c r="O59" i="10"/>
  <c r="P59" i="10"/>
  <c r="Q59" i="10"/>
  <c r="S59" i="10" s="1"/>
  <c r="T59" i="10"/>
  <c r="X59" i="10"/>
  <c r="Y59" i="10"/>
  <c r="Z59" i="10"/>
  <c r="AA59" i="10"/>
  <c r="AB59" i="10"/>
  <c r="AC59" i="10"/>
  <c r="AD59" i="10"/>
  <c r="AE59" i="10"/>
  <c r="J60" i="10"/>
  <c r="K60" i="10"/>
  <c r="L60" i="10"/>
  <c r="N60" i="10"/>
  <c r="O60" i="10"/>
  <c r="P60" i="10"/>
  <c r="Q60" i="10"/>
  <c r="S60" i="10" s="1"/>
  <c r="T60" i="10"/>
  <c r="X60" i="10"/>
  <c r="Y60" i="10"/>
  <c r="Z60" i="10"/>
  <c r="AA60" i="10"/>
  <c r="AB60" i="10"/>
  <c r="AC60" i="10"/>
  <c r="AD60" i="10"/>
  <c r="AE60" i="10"/>
  <c r="J61" i="10"/>
  <c r="K61" i="10"/>
  <c r="L61" i="10"/>
  <c r="N61" i="10"/>
  <c r="O61" i="10"/>
  <c r="P61" i="10"/>
  <c r="Q61" i="10"/>
  <c r="S61" i="10" s="1"/>
  <c r="T61" i="10"/>
  <c r="X61" i="10"/>
  <c r="Y61" i="10"/>
  <c r="Z61" i="10"/>
  <c r="AA61" i="10"/>
  <c r="AB61" i="10"/>
  <c r="AC61" i="10"/>
  <c r="AD61" i="10"/>
  <c r="AE61" i="10"/>
  <c r="J62" i="10"/>
  <c r="K62" i="10"/>
  <c r="L62" i="10"/>
  <c r="N62" i="10"/>
  <c r="O62" i="10"/>
  <c r="P62" i="10"/>
  <c r="Q62" i="10"/>
  <c r="S62" i="10" s="1"/>
  <c r="T62" i="10"/>
  <c r="X62" i="10"/>
  <c r="Y62" i="10"/>
  <c r="Z62" i="10"/>
  <c r="AA62" i="10"/>
  <c r="AB62" i="10"/>
  <c r="AC62" i="10"/>
  <c r="AD62" i="10"/>
  <c r="AE62" i="10"/>
  <c r="J63" i="10"/>
  <c r="K63" i="10"/>
  <c r="L63" i="10"/>
  <c r="N63" i="10"/>
  <c r="O63" i="10"/>
  <c r="P63" i="10"/>
  <c r="Q63" i="10"/>
  <c r="S63" i="10" s="1"/>
  <c r="T63" i="10"/>
  <c r="X63" i="10"/>
  <c r="Y63" i="10"/>
  <c r="Z63" i="10"/>
  <c r="AA63" i="10"/>
  <c r="AB63" i="10"/>
  <c r="AC63" i="10"/>
  <c r="AD63" i="10"/>
  <c r="AE63" i="10"/>
  <c r="J64" i="10"/>
  <c r="K64" i="10"/>
  <c r="L64" i="10"/>
  <c r="N64" i="10"/>
  <c r="O64" i="10"/>
  <c r="P64" i="10"/>
  <c r="Q64" i="10"/>
  <c r="S64" i="10" s="1"/>
  <c r="T64" i="10"/>
  <c r="X64" i="10"/>
  <c r="Y64" i="10"/>
  <c r="Z64" i="10"/>
  <c r="AA64" i="10"/>
  <c r="AB64" i="10"/>
  <c r="AC64" i="10"/>
  <c r="AD64" i="10"/>
  <c r="AE64" i="10"/>
  <c r="J65" i="10"/>
  <c r="K65" i="10"/>
  <c r="L65" i="10"/>
  <c r="N65" i="10"/>
  <c r="O65" i="10"/>
  <c r="P65" i="10"/>
  <c r="Q65" i="10"/>
  <c r="S65" i="10" s="1"/>
  <c r="T65" i="10"/>
  <c r="X65" i="10"/>
  <c r="Y65" i="10"/>
  <c r="Z65" i="10"/>
  <c r="AA65" i="10"/>
  <c r="AB65" i="10"/>
  <c r="AC65" i="10"/>
  <c r="AD65" i="10"/>
  <c r="AE65" i="10"/>
  <c r="J66" i="10"/>
  <c r="K66" i="10"/>
  <c r="L66" i="10"/>
  <c r="N66" i="10"/>
  <c r="O66" i="10"/>
  <c r="P66" i="10"/>
  <c r="Q66" i="10"/>
  <c r="S66" i="10" s="1"/>
  <c r="T66" i="10"/>
  <c r="X66" i="10"/>
  <c r="Y66" i="10"/>
  <c r="Z66" i="10"/>
  <c r="AA66" i="10"/>
  <c r="AB66" i="10"/>
  <c r="AC66" i="10"/>
  <c r="AD66" i="10"/>
  <c r="AE66" i="10"/>
  <c r="J67" i="10"/>
  <c r="K67" i="10"/>
  <c r="L67" i="10"/>
  <c r="N67" i="10"/>
  <c r="O67" i="10"/>
  <c r="P67" i="10"/>
  <c r="Q67" i="10"/>
  <c r="S67" i="10" s="1"/>
  <c r="T67" i="10"/>
  <c r="X67" i="10"/>
  <c r="Y67" i="10"/>
  <c r="Z67" i="10"/>
  <c r="AA67" i="10"/>
  <c r="AB67" i="10"/>
  <c r="AC67" i="10"/>
  <c r="AD67" i="10"/>
  <c r="AE67" i="10"/>
  <c r="J68" i="10"/>
  <c r="K68" i="10"/>
  <c r="L68" i="10"/>
  <c r="N68" i="10"/>
  <c r="O68" i="10"/>
  <c r="P68" i="10"/>
  <c r="Q68" i="10"/>
  <c r="S68" i="10" s="1"/>
  <c r="T68" i="10"/>
  <c r="X68" i="10"/>
  <c r="Y68" i="10"/>
  <c r="Z68" i="10"/>
  <c r="AA68" i="10"/>
  <c r="AB68" i="10"/>
  <c r="AC68" i="10"/>
  <c r="AD68" i="10"/>
  <c r="AE68" i="10"/>
  <c r="J69" i="10"/>
  <c r="K69" i="10"/>
  <c r="L69" i="10"/>
  <c r="N69" i="10"/>
  <c r="O69" i="10"/>
  <c r="P69" i="10"/>
  <c r="Q69" i="10"/>
  <c r="S69" i="10" s="1"/>
  <c r="T69" i="10"/>
  <c r="X69" i="10"/>
  <c r="Y69" i="10"/>
  <c r="Z69" i="10"/>
  <c r="AA69" i="10"/>
  <c r="AB69" i="10"/>
  <c r="AC69" i="10"/>
  <c r="AD69" i="10"/>
  <c r="AE69" i="10"/>
  <c r="J70" i="10"/>
  <c r="K70" i="10"/>
  <c r="L70" i="10"/>
  <c r="N70" i="10"/>
  <c r="O70" i="10"/>
  <c r="P70" i="10"/>
  <c r="Q70" i="10"/>
  <c r="S70" i="10" s="1"/>
  <c r="T70" i="10"/>
  <c r="X70" i="10"/>
  <c r="Y70" i="10"/>
  <c r="Z70" i="10"/>
  <c r="AA70" i="10"/>
  <c r="AB70" i="10"/>
  <c r="AC70" i="10"/>
  <c r="AD70" i="10"/>
  <c r="AE70" i="10"/>
  <c r="J71" i="10"/>
  <c r="K71" i="10"/>
  <c r="L71" i="10"/>
  <c r="N71" i="10"/>
  <c r="O71" i="10"/>
  <c r="P71" i="10"/>
  <c r="Q71" i="10"/>
  <c r="S71" i="10" s="1"/>
  <c r="T71" i="10"/>
  <c r="X71" i="10"/>
  <c r="Y71" i="10"/>
  <c r="Z71" i="10"/>
  <c r="AA71" i="10"/>
  <c r="AB71" i="10"/>
  <c r="AC71" i="10"/>
  <c r="AD71" i="10"/>
  <c r="AE71" i="10"/>
  <c r="J72" i="10"/>
  <c r="K72" i="10"/>
  <c r="L72" i="10"/>
  <c r="N72" i="10"/>
  <c r="O72" i="10"/>
  <c r="P72" i="10"/>
  <c r="Q72" i="10"/>
  <c r="S72" i="10" s="1"/>
  <c r="T72" i="10"/>
  <c r="X72" i="10"/>
  <c r="Y72" i="10"/>
  <c r="Z72" i="10"/>
  <c r="AA72" i="10"/>
  <c r="AB72" i="10"/>
  <c r="AC72" i="10"/>
  <c r="AD72" i="10"/>
  <c r="AE72" i="10"/>
  <c r="J73" i="10"/>
  <c r="K73" i="10"/>
  <c r="L73" i="10"/>
  <c r="N73" i="10"/>
  <c r="O73" i="10"/>
  <c r="P73" i="10"/>
  <c r="Q73" i="10"/>
  <c r="S73" i="10" s="1"/>
  <c r="T73" i="10"/>
  <c r="X73" i="10"/>
  <c r="Y73" i="10"/>
  <c r="Z73" i="10"/>
  <c r="AA73" i="10"/>
  <c r="AB73" i="10"/>
  <c r="AC73" i="10"/>
  <c r="AD73" i="10"/>
  <c r="AE73" i="10"/>
  <c r="J74" i="10"/>
  <c r="K74" i="10"/>
  <c r="L74" i="10"/>
  <c r="N74" i="10"/>
  <c r="O74" i="10"/>
  <c r="P74" i="10"/>
  <c r="Q74" i="10"/>
  <c r="S74" i="10" s="1"/>
  <c r="T74" i="10"/>
  <c r="X74" i="10"/>
  <c r="Y74" i="10"/>
  <c r="Z74" i="10"/>
  <c r="AA74" i="10"/>
  <c r="AB74" i="10"/>
  <c r="AC74" i="10"/>
  <c r="AD74" i="10"/>
  <c r="AE74" i="10"/>
  <c r="J75" i="10"/>
  <c r="K75" i="10"/>
  <c r="L75" i="10"/>
  <c r="N75" i="10"/>
  <c r="O75" i="10"/>
  <c r="P75" i="10"/>
  <c r="Q75" i="10"/>
  <c r="S75" i="10" s="1"/>
  <c r="T75" i="10"/>
  <c r="X75" i="10"/>
  <c r="Y75" i="10"/>
  <c r="Z75" i="10"/>
  <c r="AA75" i="10"/>
  <c r="AB75" i="10"/>
  <c r="AC75" i="10"/>
  <c r="AD75" i="10"/>
  <c r="AE75" i="10"/>
  <c r="J76" i="10"/>
  <c r="K76" i="10"/>
  <c r="L76" i="10"/>
  <c r="N76" i="10"/>
  <c r="O76" i="10"/>
  <c r="P76" i="10"/>
  <c r="Q76" i="10"/>
  <c r="S76" i="10" s="1"/>
  <c r="T76" i="10"/>
  <c r="X76" i="10"/>
  <c r="Y76" i="10"/>
  <c r="Z76" i="10"/>
  <c r="AA76" i="10"/>
  <c r="AB76" i="10"/>
  <c r="AC76" i="10"/>
  <c r="AD76" i="10"/>
  <c r="AE76" i="10"/>
  <c r="J77" i="10"/>
  <c r="K77" i="10"/>
  <c r="L77" i="10"/>
  <c r="N77" i="10"/>
  <c r="O77" i="10"/>
  <c r="P77" i="10"/>
  <c r="Q77" i="10"/>
  <c r="S77" i="10" s="1"/>
  <c r="T77" i="10"/>
  <c r="X77" i="10"/>
  <c r="Y77" i="10"/>
  <c r="Z77" i="10"/>
  <c r="AA77" i="10"/>
  <c r="AB77" i="10"/>
  <c r="AC77" i="10"/>
  <c r="AD77" i="10"/>
  <c r="AE77" i="10"/>
  <c r="J78" i="10"/>
  <c r="K78" i="10"/>
  <c r="L78" i="10"/>
  <c r="N78" i="10"/>
  <c r="O78" i="10"/>
  <c r="P78" i="10"/>
  <c r="Q78" i="10"/>
  <c r="S78" i="10" s="1"/>
  <c r="T78" i="10"/>
  <c r="X78" i="10"/>
  <c r="Y78" i="10"/>
  <c r="Z78" i="10"/>
  <c r="AA78" i="10"/>
  <c r="AB78" i="10"/>
  <c r="AC78" i="10"/>
  <c r="AD78" i="10"/>
  <c r="AE78" i="10"/>
  <c r="J79" i="10"/>
  <c r="K79" i="10"/>
  <c r="L79" i="10"/>
  <c r="N79" i="10"/>
  <c r="O79" i="10"/>
  <c r="P79" i="10"/>
  <c r="Q79" i="10"/>
  <c r="S79" i="10" s="1"/>
  <c r="T79" i="10"/>
  <c r="X79" i="10"/>
  <c r="Y79" i="10"/>
  <c r="Z79" i="10"/>
  <c r="AA79" i="10"/>
  <c r="AB79" i="10"/>
  <c r="AC79" i="10"/>
  <c r="AD79" i="10"/>
  <c r="AE79" i="10"/>
  <c r="J80" i="10"/>
  <c r="K80" i="10"/>
  <c r="L80" i="10"/>
  <c r="N80" i="10"/>
  <c r="O80" i="10"/>
  <c r="P80" i="10"/>
  <c r="Q80" i="10"/>
  <c r="S80" i="10" s="1"/>
  <c r="T80" i="10"/>
  <c r="X80" i="10"/>
  <c r="Y80" i="10"/>
  <c r="Z80" i="10"/>
  <c r="AA80" i="10"/>
  <c r="AB80" i="10"/>
  <c r="AC80" i="10"/>
  <c r="AD80" i="10"/>
  <c r="AE80" i="10"/>
  <c r="J81" i="10"/>
  <c r="K81" i="10"/>
  <c r="L81" i="10"/>
  <c r="N81" i="10"/>
  <c r="O81" i="10"/>
  <c r="P81" i="10"/>
  <c r="Q81" i="10"/>
  <c r="S81" i="10" s="1"/>
  <c r="T81" i="10"/>
  <c r="X81" i="10"/>
  <c r="Y81" i="10"/>
  <c r="Z81" i="10"/>
  <c r="AA81" i="10"/>
  <c r="AB81" i="10"/>
  <c r="AC81" i="10"/>
  <c r="AD81" i="10"/>
  <c r="AE81" i="10"/>
  <c r="J82" i="10"/>
  <c r="K82" i="10"/>
  <c r="L82" i="10"/>
  <c r="N82" i="10"/>
  <c r="O82" i="10"/>
  <c r="P82" i="10"/>
  <c r="Q82" i="10"/>
  <c r="S82" i="10" s="1"/>
  <c r="T82" i="10"/>
  <c r="X82" i="10"/>
  <c r="Y82" i="10"/>
  <c r="Z82" i="10"/>
  <c r="AA82" i="10"/>
  <c r="AB82" i="10"/>
  <c r="AC82" i="10"/>
  <c r="AD82" i="10"/>
  <c r="AE82" i="10"/>
  <c r="J83" i="10"/>
  <c r="K83" i="10"/>
  <c r="L83" i="10"/>
  <c r="N83" i="10"/>
  <c r="O83" i="10"/>
  <c r="P83" i="10"/>
  <c r="Q83" i="10"/>
  <c r="S83" i="10" s="1"/>
  <c r="T83" i="10"/>
  <c r="X83" i="10"/>
  <c r="Y83" i="10"/>
  <c r="Z83" i="10"/>
  <c r="AA83" i="10"/>
  <c r="AB83" i="10"/>
  <c r="AC83" i="10"/>
  <c r="AD83" i="10"/>
  <c r="AE83" i="10"/>
  <c r="J84" i="10"/>
  <c r="K84" i="10"/>
  <c r="L84" i="10"/>
  <c r="N84" i="10"/>
  <c r="O84" i="10"/>
  <c r="P84" i="10"/>
  <c r="Q84" i="10"/>
  <c r="S84" i="10" s="1"/>
  <c r="T84" i="10"/>
  <c r="X84" i="10"/>
  <c r="Y84" i="10"/>
  <c r="Z84" i="10"/>
  <c r="AA84" i="10"/>
  <c r="AB84" i="10"/>
  <c r="AC84" i="10"/>
  <c r="AD84" i="10"/>
  <c r="AE84" i="10"/>
  <c r="J85" i="10"/>
  <c r="K85" i="10"/>
  <c r="L85" i="10"/>
  <c r="N85" i="10"/>
  <c r="O85" i="10"/>
  <c r="P85" i="10"/>
  <c r="Q85" i="10"/>
  <c r="S85" i="10" s="1"/>
  <c r="T85" i="10"/>
  <c r="X85" i="10"/>
  <c r="Y85" i="10"/>
  <c r="Z85" i="10"/>
  <c r="AA85" i="10"/>
  <c r="AB85" i="10"/>
  <c r="AC85" i="10"/>
  <c r="AD85" i="10"/>
  <c r="AE85" i="10"/>
  <c r="J86" i="10"/>
  <c r="K86" i="10"/>
  <c r="L86" i="10"/>
  <c r="N86" i="10"/>
  <c r="O86" i="10"/>
  <c r="P86" i="10"/>
  <c r="Q86" i="10"/>
  <c r="S86" i="10" s="1"/>
  <c r="T86" i="10"/>
  <c r="X86" i="10"/>
  <c r="Y86" i="10"/>
  <c r="Z86" i="10"/>
  <c r="AA86" i="10"/>
  <c r="AB86" i="10"/>
  <c r="AC86" i="10"/>
  <c r="AD86" i="10"/>
  <c r="AE86" i="10"/>
  <c r="J87" i="10"/>
  <c r="K87" i="10"/>
  <c r="L87" i="10"/>
  <c r="N87" i="10"/>
  <c r="O87" i="10"/>
  <c r="P87" i="10"/>
  <c r="Q87" i="10"/>
  <c r="S87" i="10" s="1"/>
  <c r="T87" i="10"/>
  <c r="X87" i="10"/>
  <c r="Y87" i="10"/>
  <c r="Z87" i="10"/>
  <c r="AA87" i="10"/>
  <c r="AB87" i="10"/>
  <c r="AC87" i="10"/>
  <c r="AD87" i="10"/>
  <c r="AE87" i="10"/>
  <c r="J88" i="10"/>
  <c r="K88" i="10"/>
  <c r="L88" i="10"/>
  <c r="N88" i="10"/>
  <c r="O88" i="10"/>
  <c r="P88" i="10"/>
  <c r="Q88" i="10"/>
  <c r="S88" i="10" s="1"/>
  <c r="T88" i="10"/>
  <c r="X88" i="10"/>
  <c r="Y88" i="10"/>
  <c r="Z88" i="10"/>
  <c r="AA88" i="10"/>
  <c r="AB88" i="10"/>
  <c r="AC88" i="10"/>
  <c r="AD88" i="10"/>
  <c r="AE88" i="10"/>
  <c r="J89" i="10"/>
  <c r="K89" i="10"/>
  <c r="L89" i="10"/>
  <c r="N89" i="10"/>
  <c r="O89" i="10"/>
  <c r="P89" i="10"/>
  <c r="Q89" i="10"/>
  <c r="S89" i="10" s="1"/>
  <c r="T89" i="10"/>
  <c r="X89" i="10"/>
  <c r="Y89" i="10"/>
  <c r="Z89" i="10"/>
  <c r="AA89" i="10"/>
  <c r="AB89" i="10"/>
  <c r="AC89" i="10"/>
  <c r="AD89" i="10"/>
  <c r="AE89" i="10"/>
  <c r="J90" i="10"/>
  <c r="K90" i="10"/>
  <c r="L90" i="10"/>
  <c r="N90" i="10"/>
  <c r="O90" i="10"/>
  <c r="P90" i="10"/>
  <c r="Q90" i="10"/>
  <c r="S90" i="10" s="1"/>
  <c r="T90" i="10"/>
  <c r="X90" i="10"/>
  <c r="Y90" i="10"/>
  <c r="Z90" i="10"/>
  <c r="AA90" i="10"/>
  <c r="AB90" i="10"/>
  <c r="AC90" i="10"/>
  <c r="AD90" i="10"/>
  <c r="AE90" i="10"/>
  <c r="J91" i="10"/>
  <c r="K91" i="10"/>
  <c r="L91" i="10"/>
  <c r="N91" i="10"/>
  <c r="O91" i="10"/>
  <c r="P91" i="10"/>
  <c r="Q91" i="10"/>
  <c r="S91" i="10" s="1"/>
  <c r="T91" i="10"/>
  <c r="X91" i="10"/>
  <c r="Y91" i="10"/>
  <c r="Z91" i="10"/>
  <c r="AA91" i="10"/>
  <c r="AB91" i="10"/>
  <c r="AC91" i="10"/>
  <c r="AD91" i="10"/>
  <c r="AE91" i="10"/>
  <c r="J92" i="10"/>
  <c r="K92" i="10"/>
  <c r="L92" i="10"/>
  <c r="N92" i="10"/>
  <c r="O92" i="10"/>
  <c r="P92" i="10"/>
  <c r="Q92" i="10"/>
  <c r="S92" i="10" s="1"/>
  <c r="T92" i="10"/>
  <c r="X92" i="10"/>
  <c r="Y92" i="10"/>
  <c r="Z92" i="10"/>
  <c r="AA92" i="10"/>
  <c r="AB92" i="10"/>
  <c r="AC92" i="10"/>
  <c r="AD92" i="10"/>
  <c r="AE92" i="10"/>
  <c r="J93" i="10"/>
  <c r="K93" i="10"/>
  <c r="L93" i="10"/>
  <c r="N93" i="10"/>
  <c r="O93" i="10"/>
  <c r="P93" i="10"/>
  <c r="Q93" i="10"/>
  <c r="S93" i="10" s="1"/>
  <c r="T93" i="10"/>
  <c r="X93" i="10"/>
  <c r="Y93" i="10"/>
  <c r="Z93" i="10"/>
  <c r="AA93" i="10"/>
  <c r="AB93" i="10"/>
  <c r="AC93" i="10"/>
  <c r="AD93" i="10"/>
  <c r="AE93" i="10"/>
  <c r="J94" i="10"/>
  <c r="K94" i="10"/>
  <c r="L94" i="10"/>
  <c r="N94" i="10"/>
  <c r="O94" i="10"/>
  <c r="P94" i="10"/>
  <c r="Q94" i="10"/>
  <c r="S94" i="10" s="1"/>
  <c r="T94" i="10"/>
  <c r="X94" i="10"/>
  <c r="Y94" i="10"/>
  <c r="Z94" i="10"/>
  <c r="AA94" i="10"/>
  <c r="AB94" i="10"/>
  <c r="AC94" i="10"/>
  <c r="AD94" i="10"/>
  <c r="AE94" i="10"/>
  <c r="J95" i="10"/>
  <c r="K95" i="10"/>
  <c r="L95" i="10"/>
  <c r="N95" i="10"/>
  <c r="O95" i="10"/>
  <c r="P95" i="10"/>
  <c r="Q95" i="10"/>
  <c r="S95" i="10" s="1"/>
  <c r="T95" i="10"/>
  <c r="X95" i="10"/>
  <c r="Y95" i="10"/>
  <c r="Z95" i="10"/>
  <c r="AA95" i="10"/>
  <c r="AB95" i="10"/>
  <c r="AC95" i="10"/>
  <c r="AD95" i="10"/>
  <c r="AE95" i="10"/>
  <c r="J96" i="10"/>
  <c r="K96" i="10"/>
  <c r="L96" i="10"/>
  <c r="N96" i="10"/>
  <c r="O96" i="10"/>
  <c r="P96" i="10"/>
  <c r="Q96" i="10"/>
  <c r="S96" i="10" s="1"/>
  <c r="T96" i="10"/>
  <c r="X96" i="10"/>
  <c r="Y96" i="10"/>
  <c r="Z96" i="10"/>
  <c r="AA96" i="10"/>
  <c r="AB96" i="10"/>
  <c r="AC96" i="10"/>
  <c r="AD96" i="10"/>
  <c r="AE96" i="10"/>
  <c r="J97" i="10"/>
  <c r="K97" i="10"/>
  <c r="L97" i="10"/>
  <c r="N97" i="10"/>
  <c r="O97" i="10"/>
  <c r="P97" i="10"/>
  <c r="Q97" i="10"/>
  <c r="S97" i="10" s="1"/>
  <c r="T97" i="10"/>
  <c r="X97" i="10"/>
  <c r="Y97" i="10"/>
  <c r="Z97" i="10"/>
  <c r="AA97" i="10"/>
  <c r="AB97" i="10"/>
  <c r="AC97" i="10"/>
  <c r="AD97" i="10"/>
  <c r="AE97" i="10"/>
  <c r="J98" i="10"/>
  <c r="K98" i="10"/>
  <c r="L98" i="10"/>
  <c r="N98" i="10"/>
  <c r="O98" i="10"/>
  <c r="P98" i="10"/>
  <c r="Q98" i="10"/>
  <c r="S98" i="10" s="1"/>
  <c r="T98" i="10"/>
  <c r="X98" i="10"/>
  <c r="Y98" i="10"/>
  <c r="Z98" i="10"/>
  <c r="AA98" i="10"/>
  <c r="AB98" i="10"/>
  <c r="AC98" i="10"/>
  <c r="AD98" i="10"/>
  <c r="AE98" i="10"/>
  <c r="J99" i="10"/>
  <c r="K99" i="10"/>
  <c r="L99" i="10"/>
  <c r="N99" i="10"/>
  <c r="O99" i="10"/>
  <c r="P99" i="10"/>
  <c r="Q99" i="10"/>
  <c r="S99" i="10" s="1"/>
  <c r="T99" i="10"/>
  <c r="X99" i="10"/>
  <c r="Y99" i="10"/>
  <c r="Z99" i="10"/>
  <c r="AA99" i="10"/>
  <c r="AB99" i="10"/>
  <c r="AC99" i="10"/>
  <c r="AD99" i="10"/>
  <c r="AE99" i="10"/>
  <c r="J100" i="10"/>
  <c r="K100" i="10"/>
  <c r="L100" i="10"/>
  <c r="N100" i="10"/>
  <c r="O100" i="10"/>
  <c r="P100" i="10"/>
  <c r="Q100" i="10"/>
  <c r="S100" i="10" s="1"/>
  <c r="T100" i="10"/>
  <c r="X100" i="10"/>
  <c r="Y100" i="10"/>
  <c r="Z100" i="10"/>
  <c r="AA100" i="10"/>
  <c r="AB100" i="10"/>
  <c r="AC100" i="10"/>
  <c r="AD100" i="10"/>
  <c r="AE100" i="10"/>
  <c r="J101" i="10"/>
  <c r="K101" i="10"/>
  <c r="L101" i="10"/>
  <c r="N101" i="10"/>
  <c r="O101" i="10"/>
  <c r="P101" i="10"/>
  <c r="Q101" i="10"/>
  <c r="S101" i="10" s="1"/>
  <c r="T101" i="10"/>
  <c r="X101" i="10"/>
  <c r="Y101" i="10"/>
  <c r="Z101" i="10"/>
  <c r="AA101" i="10"/>
  <c r="AB101" i="10"/>
  <c r="AC101" i="10"/>
  <c r="AD101" i="10"/>
  <c r="AE101" i="10"/>
  <c r="J102" i="10"/>
  <c r="K102" i="10"/>
  <c r="L102" i="10"/>
  <c r="N102" i="10"/>
  <c r="O102" i="10"/>
  <c r="P102" i="10"/>
  <c r="Q102" i="10"/>
  <c r="S102" i="10" s="1"/>
  <c r="T102" i="10"/>
  <c r="X102" i="10"/>
  <c r="Y102" i="10"/>
  <c r="Z102" i="10"/>
  <c r="AA102" i="10"/>
  <c r="AB102" i="10"/>
  <c r="AC102" i="10"/>
  <c r="AD102" i="10"/>
  <c r="AE102" i="10"/>
  <c r="J103" i="10"/>
  <c r="K103" i="10"/>
  <c r="L103" i="10"/>
  <c r="N103" i="10"/>
  <c r="O103" i="10"/>
  <c r="P103" i="10"/>
  <c r="Q103" i="10"/>
  <c r="S103" i="10" s="1"/>
  <c r="T103" i="10"/>
  <c r="X103" i="10"/>
  <c r="Y103" i="10"/>
  <c r="Z103" i="10"/>
  <c r="AA103" i="10"/>
  <c r="AB103" i="10"/>
  <c r="AC103" i="10"/>
  <c r="AD103" i="10"/>
  <c r="AE103" i="10"/>
  <c r="J104" i="10"/>
  <c r="K104" i="10"/>
  <c r="L104" i="10"/>
  <c r="N104" i="10"/>
  <c r="O104" i="10"/>
  <c r="P104" i="10"/>
  <c r="Q104" i="10"/>
  <c r="S104" i="10" s="1"/>
  <c r="T104" i="10"/>
  <c r="X104" i="10"/>
  <c r="Y104" i="10"/>
  <c r="Z104" i="10"/>
  <c r="AA104" i="10"/>
  <c r="AB104" i="10"/>
  <c r="AC104" i="10"/>
  <c r="AD104" i="10"/>
  <c r="AE104" i="10"/>
  <c r="J105" i="10"/>
  <c r="K105" i="10"/>
  <c r="L105" i="10"/>
  <c r="N105" i="10"/>
  <c r="O105" i="10"/>
  <c r="P105" i="10"/>
  <c r="Q105" i="10"/>
  <c r="S105" i="10" s="1"/>
  <c r="T105" i="10"/>
  <c r="X105" i="10"/>
  <c r="Y105" i="10"/>
  <c r="Z105" i="10"/>
  <c r="AA105" i="10"/>
  <c r="AB105" i="10"/>
  <c r="AC105" i="10"/>
  <c r="AD105" i="10"/>
  <c r="AE105" i="10"/>
  <c r="J106" i="10"/>
  <c r="K106" i="10"/>
  <c r="L106" i="10"/>
  <c r="N106" i="10"/>
  <c r="O106" i="10"/>
  <c r="P106" i="10"/>
  <c r="Q106" i="10"/>
  <c r="S106" i="10" s="1"/>
  <c r="T106" i="10"/>
  <c r="X106" i="10"/>
  <c r="Y106" i="10"/>
  <c r="Z106" i="10"/>
  <c r="AA106" i="10"/>
  <c r="AB106" i="10"/>
  <c r="AC106" i="10"/>
  <c r="AD106" i="10"/>
  <c r="AE106" i="10"/>
  <c r="J107" i="10"/>
  <c r="K107" i="10"/>
  <c r="L107" i="10"/>
  <c r="N107" i="10"/>
  <c r="O107" i="10"/>
  <c r="P107" i="10"/>
  <c r="Q107" i="10"/>
  <c r="S107" i="10" s="1"/>
  <c r="T107" i="10"/>
  <c r="X107" i="10"/>
  <c r="Y107" i="10"/>
  <c r="Z107" i="10"/>
  <c r="AA107" i="10"/>
  <c r="AB107" i="10"/>
  <c r="AC107" i="10"/>
  <c r="AD107" i="10"/>
  <c r="AE107" i="10"/>
  <c r="J108" i="10"/>
  <c r="K108" i="10"/>
  <c r="L108" i="10"/>
  <c r="N108" i="10"/>
  <c r="O108" i="10"/>
  <c r="P108" i="10"/>
  <c r="Q108" i="10"/>
  <c r="S108" i="10" s="1"/>
  <c r="T108" i="10"/>
  <c r="X108" i="10"/>
  <c r="Y108" i="10"/>
  <c r="Z108" i="10"/>
  <c r="AA108" i="10"/>
  <c r="AB108" i="10"/>
  <c r="AC108" i="10"/>
  <c r="AD108" i="10"/>
  <c r="AE108" i="10"/>
  <c r="J109" i="10"/>
  <c r="K109" i="10"/>
  <c r="L109" i="10"/>
  <c r="N109" i="10"/>
  <c r="O109" i="10"/>
  <c r="P109" i="10"/>
  <c r="Q109" i="10"/>
  <c r="S109" i="10" s="1"/>
  <c r="T109" i="10"/>
  <c r="X109" i="10"/>
  <c r="Y109" i="10"/>
  <c r="Z109" i="10"/>
  <c r="AA109" i="10"/>
  <c r="AB109" i="10"/>
  <c r="AC109" i="10"/>
  <c r="AD109" i="10"/>
  <c r="AE109" i="10"/>
  <c r="J110" i="10"/>
  <c r="K110" i="10"/>
  <c r="L110" i="10"/>
  <c r="N110" i="10"/>
  <c r="O110" i="10"/>
  <c r="P110" i="10"/>
  <c r="Q110" i="10"/>
  <c r="S110" i="10" s="1"/>
  <c r="T110" i="10"/>
  <c r="X110" i="10"/>
  <c r="Y110" i="10"/>
  <c r="Z110" i="10"/>
  <c r="AA110" i="10"/>
  <c r="AB110" i="10"/>
  <c r="AC110" i="10"/>
  <c r="AD110" i="10"/>
  <c r="AE110" i="10"/>
  <c r="J111" i="10"/>
  <c r="K111" i="10"/>
  <c r="L111" i="10"/>
  <c r="N111" i="10"/>
  <c r="O111" i="10"/>
  <c r="P111" i="10"/>
  <c r="Q111" i="10"/>
  <c r="S111" i="10" s="1"/>
  <c r="T111" i="10"/>
  <c r="X111" i="10"/>
  <c r="Y111" i="10"/>
  <c r="Z111" i="10"/>
  <c r="AA111" i="10"/>
  <c r="AB111" i="10"/>
  <c r="AC111" i="10"/>
  <c r="AD111" i="10"/>
  <c r="AE111" i="10"/>
  <c r="J112" i="10"/>
  <c r="K112" i="10"/>
  <c r="L112" i="10"/>
  <c r="N112" i="10"/>
  <c r="O112" i="10"/>
  <c r="P112" i="10"/>
  <c r="Q112" i="10"/>
  <c r="S112" i="10" s="1"/>
  <c r="T112" i="10"/>
  <c r="X112" i="10"/>
  <c r="Y112" i="10"/>
  <c r="Z112" i="10"/>
  <c r="AA112" i="10"/>
  <c r="AB112" i="10"/>
  <c r="AC112" i="10"/>
  <c r="AD112" i="10"/>
  <c r="AE112" i="10"/>
  <c r="J113" i="10"/>
  <c r="K113" i="10"/>
  <c r="L113" i="10"/>
  <c r="N113" i="10"/>
  <c r="O113" i="10"/>
  <c r="P113" i="10"/>
  <c r="Q113" i="10"/>
  <c r="S113" i="10" s="1"/>
  <c r="T113" i="10"/>
  <c r="X113" i="10"/>
  <c r="Y113" i="10"/>
  <c r="Z113" i="10"/>
  <c r="AA113" i="10"/>
  <c r="AB113" i="10"/>
  <c r="AC113" i="10"/>
  <c r="AD113" i="10"/>
  <c r="AE113" i="10"/>
  <c r="J114" i="10"/>
  <c r="K114" i="10"/>
  <c r="L114" i="10"/>
  <c r="N114" i="10"/>
  <c r="O114" i="10"/>
  <c r="P114" i="10"/>
  <c r="Q114" i="10"/>
  <c r="S114" i="10" s="1"/>
  <c r="T114" i="10"/>
  <c r="X114" i="10"/>
  <c r="Y114" i="10"/>
  <c r="Z114" i="10"/>
  <c r="AA114" i="10"/>
  <c r="AB114" i="10"/>
  <c r="AC114" i="10"/>
  <c r="AD114" i="10"/>
  <c r="AE114" i="10"/>
  <c r="J115" i="10"/>
  <c r="K115" i="10"/>
  <c r="L115" i="10"/>
  <c r="N115" i="10"/>
  <c r="O115" i="10"/>
  <c r="P115" i="10"/>
  <c r="Q115" i="10"/>
  <c r="S115" i="10" s="1"/>
  <c r="T115" i="10"/>
  <c r="X115" i="10"/>
  <c r="Y115" i="10"/>
  <c r="Z115" i="10"/>
  <c r="AA115" i="10"/>
  <c r="AB115" i="10"/>
  <c r="AC115" i="10"/>
  <c r="AD115" i="10"/>
  <c r="AE115" i="10"/>
  <c r="J116" i="10"/>
  <c r="K116" i="10"/>
  <c r="L116" i="10"/>
  <c r="N116" i="10"/>
  <c r="O116" i="10"/>
  <c r="P116" i="10"/>
  <c r="Q116" i="10"/>
  <c r="S116" i="10" s="1"/>
  <c r="T116" i="10"/>
  <c r="X116" i="10"/>
  <c r="Y116" i="10"/>
  <c r="Z116" i="10"/>
  <c r="AA116" i="10"/>
  <c r="AB116" i="10"/>
  <c r="AC116" i="10"/>
  <c r="AD116" i="10"/>
  <c r="AE116" i="10"/>
  <c r="J117" i="10"/>
  <c r="K117" i="10"/>
  <c r="L117" i="10"/>
  <c r="N117" i="10"/>
  <c r="O117" i="10"/>
  <c r="P117" i="10"/>
  <c r="Q117" i="10"/>
  <c r="S117" i="10" s="1"/>
  <c r="T117" i="10"/>
  <c r="X117" i="10"/>
  <c r="Y117" i="10"/>
  <c r="Z117" i="10"/>
  <c r="AA117" i="10"/>
  <c r="AB117" i="10"/>
  <c r="AC117" i="10"/>
  <c r="AD117" i="10"/>
  <c r="AE117" i="10"/>
  <c r="J118" i="10"/>
  <c r="K118" i="10"/>
  <c r="L118" i="10"/>
  <c r="N118" i="10"/>
  <c r="O118" i="10"/>
  <c r="P118" i="10"/>
  <c r="Q118" i="10"/>
  <c r="S118" i="10" s="1"/>
  <c r="T118" i="10"/>
  <c r="X118" i="10"/>
  <c r="Y118" i="10"/>
  <c r="Z118" i="10"/>
  <c r="AA118" i="10"/>
  <c r="AB118" i="10"/>
  <c r="AC118" i="10"/>
  <c r="AD118" i="10"/>
  <c r="AE118" i="10"/>
  <c r="J119" i="10"/>
  <c r="K119" i="10"/>
  <c r="L119" i="10"/>
  <c r="N119" i="10"/>
  <c r="O119" i="10"/>
  <c r="P119" i="10"/>
  <c r="Q119" i="10"/>
  <c r="S119" i="10" s="1"/>
  <c r="T119" i="10"/>
  <c r="X119" i="10"/>
  <c r="Y119" i="10"/>
  <c r="Z119" i="10"/>
  <c r="AA119" i="10"/>
  <c r="AB119" i="10"/>
  <c r="AC119" i="10"/>
  <c r="AD119" i="10"/>
  <c r="AE119" i="10"/>
  <c r="J120" i="10"/>
  <c r="K120" i="10"/>
  <c r="L120" i="10"/>
  <c r="N120" i="10"/>
  <c r="O120" i="10"/>
  <c r="P120" i="10"/>
  <c r="Q120" i="10"/>
  <c r="S120" i="10" s="1"/>
  <c r="T120" i="10"/>
  <c r="X120" i="10"/>
  <c r="Y120" i="10"/>
  <c r="Z120" i="10"/>
  <c r="AA120" i="10"/>
  <c r="AB120" i="10"/>
  <c r="AC120" i="10"/>
  <c r="AD120" i="10"/>
  <c r="AE120" i="10"/>
  <c r="J121" i="10"/>
  <c r="K121" i="10"/>
  <c r="L121" i="10"/>
  <c r="N121" i="10"/>
  <c r="O121" i="10"/>
  <c r="P121" i="10"/>
  <c r="Q121" i="10"/>
  <c r="S121" i="10" s="1"/>
  <c r="T121" i="10"/>
  <c r="X121" i="10"/>
  <c r="Y121" i="10"/>
  <c r="Z121" i="10"/>
  <c r="AA121" i="10"/>
  <c r="AB121" i="10"/>
  <c r="AC121" i="10"/>
  <c r="AD121" i="10"/>
  <c r="AE121" i="10"/>
  <c r="J122" i="10"/>
  <c r="K122" i="10"/>
  <c r="L122" i="10"/>
  <c r="N122" i="10"/>
  <c r="O122" i="10"/>
  <c r="P122" i="10"/>
  <c r="Q122" i="10"/>
  <c r="S122" i="10" s="1"/>
  <c r="T122" i="10"/>
  <c r="X122" i="10"/>
  <c r="Y122" i="10"/>
  <c r="Z122" i="10"/>
  <c r="AA122" i="10"/>
  <c r="AB122" i="10"/>
  <c r="AC122" i="10"/>
  <c r="AD122" i="10"/>
  <c r="AE122" i="10"/>
  <c r="J123" i="10"/>
  <c r="K123" i="10"/>
  <c r="L123" i="10"/>
  <c r="N123" i="10"/>
  <c r="O123" i="10"/>
  <c r="P123" i="10"/>
  <c r="Q123" i="10"/>
  <c r="S123" i="10" s="1"/>
  <c r="T123" i="10"/>
  <c r="X123" i="10"/>
  <c r="Y123" i="10"/>
  <c r="Z123" i="10"/>
  <c r="AA123" i="10"/>
  <c r="AB123" i="10"/>
  <c r="AC123" i="10"/>
  <c r="AD123" i="10"/>
  <c r="AE123" i="10"/>
  <c r="J124" i="10"/>
  <c r="K124" i="10"/>
  <c r="L124" i="10"/>
  <c r="N124" i="10"/>
  <c r="O124" i="10"/>
  <c r="P124" i="10"/>
  <c r="Q124" i="10"/>
  <c r="S124" i="10" s="1"/>
  <c r="T124" i="10"/>
  <c r="X124" i="10"/>
  <c r="Y124" i="10"/>
  <c r="Z124" i="10"/>
  <c r="AA124" i="10"/>
  <c r="AB124" i="10"/>
  <c r="AC124" i="10"/>
  <c r="AD124" i="10"/>
  <c r="AE124" i="10"/>
  <c r="J125" i="10"/>
  <c r="K125" i="10"/>
  <c r="L125" i="10"/>
  <c r="N125" i="10"/>
  <c r="O125" i="10"/>
  <c r="P125" i="10"/>
  <c r="Q125" i="10"/>
  <c r="S125" i="10" s="1"/>
  <c r="T125" i="10"/>
  <c r="X125" i="10"/>
  <c r="Y125" i="10"/>
  <c r="Z125" i="10"/>
  <c r="AA125" i="10"/>
  <c r="AB125" i="10"/>
  <c r="AC125" i="10"/>
  <c r="AD125" i="10"/>
  <c r="AE125" i="10"/>
  <c r="J126" i="10"/>
  <c r="K126" i="10"/>
  <c r="L126" i="10"/>
  <c r="N126" i="10"/>
  <c r="O126" i="10"/>
  <c r="P126" i="10"/>
  <c r="Q126" i="10"/>
  <c r="S126" i="10" s="1"/>
  <c r="T126" i="10"/>
  <c r="X126" i="10"/>
  <c r="Y126" i="10"/>
  <c r="Z126" i="10"/>
  <c r="AA126" i="10"/>
  <c r="AB126" i="10"/>
  <c r="AC126" i="10"/>
  <c r="AD126" i="10"/>
  <c r="AE126" i="10"/>
  <c r="J127" i="10"/>
  <c r="K127" i="10"/>
  <c r="L127" i="10"/>
  <c r="N127" i="10"/>
  <c r="O127" i="10"/>
  <c r="P127" i="10"/>
  <c r="Q127" i="10"/>
  <c r="S127" i="10" s="1"/>
  <c r="T127" i="10"/>
  <c r="X127" i="10"/>
  <c r="Y127" i="10"/>
  <c r="Z127" i="10"/>
  <c r="AA127" i="10"/>
  <c r="AB127" i="10"/>
  <c r="AC127" i="10"/>
  <c r="AD127" i="10"/>
  <c r="AE127" i="10"/>
  <c r="J128" i="10"/>
  <c r="K128" i="10"/>
  <c r="L128" i="10"/>
  <c r="N128" i="10"/>
  <c r="O128" i="10"/>
  <c r="P128" i="10"/>
  <c r="Q128" i="10"/>
  <c r="S128" i="10" s="1"/>
  <c r="T128" i="10"/>
  <c r="X128" i="10"/>
  <c r="Y128" i="10"/>
  <c r="Z128" i="10"/>
  <c r="AA128" i="10"/>
  <c r="AB128" i="10"/>
  <c r="AC128" i="10"/>
  <c r="AD128" i="10"/>
  <c r="AE128" i="10"/>
  <c r="J129" i="10"/>
  <c r="K129" i="10"/>
  <c r="L129" i="10"/>
  <c r="N129" i="10"/>
  <c r="O129" i="10"/>
  <c r="P129" i="10"/>
  <c r="Q129" i="10"/>
  <c r="S129" i="10" s="1"/>
  <c r="T129" i="10"/>
  <c r="X129" i="10"/>
  <c r="Y129" i="10"/>
  <c r="Z129" i="10"/>
  <c r="AA129" i="10"/>
  <c r="AB129" i="10"/>
  <c r="AC129" i="10"/>
  <c r="AD129" i="10"/>
  <c r="AE129" i="10"/>
  <c r="J130" i="10"/>
  <c r="K130" i="10"/>
  <c r="L130" i="10"/>
  <c r="N130" i="10"/>
  <c r="O130" i="10"/>
  <c r="P130" i="10"/>
  <c r="Q130" i="10"/>
  <c r="S130" i="10" s="1"/>
  <c r="T130" i="10"/>
  <c r="X130" i="10"/>
  <c r="Y130" i="10"/>
  <c r="Z130" i="10"/>
  <c r="AA130" i="10"/>
  <c r="AB130" i="10"/>
  <c r="AC130" i="10"/>
  <c r="AD130" i="10"/>
  <c r="AE130" i="10"/>
  <c r="J131" i="10"/>
  <c r="K131" i="10"/>
  <c r="L131" i="10"/>
  <c r="N131" i="10"/>
  <c r="O131" i="10"/>
  <c r="P131" i="10"/>
  <c r="Q131" i="10"/>
  <c r="S131" i="10" s="1"/>
  <c r="T131" i="10"/>
  <c r="X131" i="10"/>
  <c r="Y131" i="10"/>
  <c r="Z131" i="10"/>
  <c r="AA131" i="10"/>
  <c r="AB131" i="10"/>
  <c r="AC131" i="10"/>
  <c r="AD131" i="10"/>
  <c r="AE131" i="10"/>
  <c r="J132" i="10"/>
  <c r="K132" i="10"/>
  <c r="L132" i="10"/>
  <c r="N132" i="10"/>
  <c r="O132" i="10"/>
  <c r="P132" i="10"/>
  <c r="Q132" i="10"/>
  <c r="S132" i="10" s="1"/>
  <c r="T132" i="10"/>
  <c r="X132" i="10"/>
  <c r="Y132" i="10"/>
  <c r="Z132" i="10"/>
  <c r="AA132" i="10"/>
  <c r="AB132" i="10"/>
  <c r="AC132" i="10"/>
  <c r="AD132" i="10"/>
  <c r="AE132" i="10"/>
  <c r="J133" i="10"/>
  <c r="K133" i="10"/>
  <c r="L133" i="10"/>
  <c r="N133" i="10"/>
  <c r="O133" i="10"/>
  <c r="P133" i="10"/>
  <c r="Q133" i="10"/>
  <c r="S133" i="10" s="1"/>
  <c r="T133" i="10"/>
  <c r="X133" i="10"/>
  <c r="Y133" i="10"/>
  <c r="Z133" i="10"/>
  <c r="AA133" i="10"/>
  <c r="AB133" i="10"/>
  <c r="AC133" i="10"/>
  <c r="AD133" i="10"/>
  <c r="AE133" i="10"/>
  <c r="J134" i="10"/>
  <c r="K134" i="10"/>
  <c r="L134" i="10"/>
  <c r="N134" i="10"/>
  <c r="O134" i="10"/>
  <c r="P134" i="10"/>
  <c r="Q134" i="10"/>
  <c r="S134" i="10" s="1"/>
  <c r="T134" i="10"/>
  <c r="X134" i="10"/>
  <c r="Y134" i="10"/>
  <c r="Z134" i="10"/>
  <c r="AA134" i="10"/>
  <c r="AB134" i="10"/>
  <c r="AC134" i="10"/>
  <c r="AD134" i="10"/>
  <c r="AE134" i="10"/>
  <c r="J135" i="10"/>
  <c r="K135" i="10"/>
  <c r="L135" i="10"/>
  <c r="N135" i="10"/>
  <c r="O135" i="10"/>
  <c r="P135" i="10"/>
  <c r="Q135" i="10"/>
  <c r="S135" i="10" s="1"/>
  <c r="T135" i="10"/>
  <c r="X135" i="10"/>
  <c r="Y135" i="10"/>
  <c r="Z135" i="10"/>
  <c r="AA135" i="10"/>
  <c r="AB135" i="10"/>
  <c r="AC135" i="10"/>
  <c r="AD135" i="10"/>
  <c r="AE135" i="10"/>
  <c r="J136" i="10"/>
  <c r="K136" i="10"/>
  <c r="L136" i="10"/>
  <c r="N136" i="10"/>
  <c r="O136" i="10"/>
  <c r="P136" i="10"/>
  <c r="Q136" i="10"/>
  <c r="S136" i="10" s="1"/>
  <c r="T136" i="10"/>
  <c r="X136" i="10"/>
  <c r="Y136" i="10"/>
  <c r="Z136" i="10"/>
  <c r="AA136" i="10"/>
  <c r="AB136" i="10"/>
  <c r="AC136" i="10"/>
  <c r="AD136" i="10"/>
  <c r="AE136" i="10"/>
  <c r="J137" i="10"/>
  <c r="K137" i="10"/>
  <c r="L137" i="10"/>
  <c r="N137" i="10"/>
  <c r="O137" i="10"/>
  <c r="P137" i="10"/>
  <c r="Q137" i="10"/>
  <c r="S137" i="10" s="1"/>
  <c r="T137" i="10"/>
  <c r="X137" i="10"/>
  <c r="Y137" i="10"/>
  <c r="Z137" i="10"/>
  <c r="AA137" i="10"/>
  <c r="AB137" i="10"/>
  <c r="AC137" i="10"/>
  <c r="AD137" i="10"/>
  <c r="AE137" i="10"/>
  <c r="J138" i="10"/>
  <c r="K138" i="10"/>
  <c r="L138" i="10"/>
  <c r="N138" i="10"/>
  <c r="O138" i="10"/>
  <c r="P138" i="10"/>
  <c r="Q138" i="10"/>
  <c r="S138" i="10" s="1"/>
  <c r="T138" i="10"/>
  <c r="X138" i="10"/>
  <c r="Y138" i="10"/>
  <c r="Z138" i="10"/>
  <c r="AA138" i="10"/>
  <c r="AB138" i="10"/>
  <c r="AC138" i="10"/>
  <c r="AD138" i="10"/>
  <c r="AE138" i="10"/>
  <c r="J139" i="10"/>
  <c r="K139" i="10"/>
  <c r="L139" i="10"/>
  <c r="N139" i="10"/>
  <c r="O139" i="10"/>
  <c r="P139" i="10"/>
  <c r="Q139" i="10"/>
  <c r="S139" i="10" s="1"/>
  <c r="T139" i="10"/>
  <c r="X139" i="10"/>
  <c r="Y139" i="10"/>
  <c r="Z139" i="10"/>
  <c r="AA139" i="10"/>
  <c r="AB139" i="10"/>
  <c r="AC139" i="10"/>
  <c r="AD139" i="10"/>
  <c r="AE139" i="10"/>
  <c r="J140" i="10"/>
  <c r="K140" i="10"/>
  <c r="L140" i="10"/>
  <c r="N140" i="10"/>
  <c r="O140" i="10"/>
  <c r="P140" i="10"/>
  <c r="Q140" i="10"/>
  <c r="S140" i="10" s="1"/>
  <c r="T140" i="10"/>
  <c r="X140" i="10"/>
  <c r="Y140" i="10"/>
  <c r="Z140" i="10"/>
  <c r="AA140" i="10"/>
  <c r="AB140" i="10"/>
  <c r="AC140" i="10"/>
  <c r="AD140" i="10"/>
  <c r="AE140" i="10"/>
  <c r="J141" i="10"/>
  <c r="K141" i="10"/>
  <c r="L141" i="10"/>
  <c r="N141" i="10"/>
  <c r="O141" i="10"/>
  <c r="P141" i="10"/>
  <c r="Q141" i="10"/>
  <c r="S141" i="10" s="1"/>
  <c r="T141" i="10"/>
  <c r="X141" i="10"/>
  <c r="Y141" i="10"/>
  <c r="Z141" i="10"/>
  <c r="AA141" i="10"/>
  <c r="AB141" i="10"/>
  <c r="AC141" i="10"/>
  <c r="AD141" i="10"/>
  <c r="AE141" i="10"/>
  <c r="J142" i="10"/>
  <c r="K142" i="10"/>
  <c r="L142" i="10"/>
  <c r="N142" i="10"/>
  <c r="O142" i="10"/>
  <c r="P142" i="10"/>
  <c r="Q142" i="10"/>
  <c r="S142" i="10" s="1"/>
  <c r="T142" i="10"/>
  <c r="X142" i="10"/>
  <c r="Y142" i="10"/>
  <c r="Z142" i="10"/>
  <c r="AA142" i="10"/>
  <c r="AB142" i="10"/>
  <c r="AC142" i="10"/>
  <c r="AD142" i="10"/>
  <c r="AE142" i="10"/>
  <c r="J143" i="10"/>
  <c r="K143" i="10"/>
  <c r="L143" i="10"/>
  <c r="N143" i="10"/>
  <c r="O143" i="10"/>
  <c r="P143" i="10"/>
  <c r="Q143" i="10"/>
  <c r="S143" i="10" s="1"/>
  <c r="T143" i="10"/>
  <c r="X143" i="10"/>
  <c r="Y143" i="10"/>
  <c r="Z143" i="10"/>
  <c r="AA143" i="10"/>
  <c r="AB143" i="10"/>
  <c r="AC143" i="10"/>
  <c r="AD143" i="10"/>
  <c r="AE143" i="10"/>
  <c r="J144" i="10"/>
  <c r="K144" i="10"/>
  <c r="L144" i="10"/>
  <c r="N144" i="10"/>
  <c r="O144" i="10"/>
  <c r="P144" i="10"/>
  <c r="Q144" i="10"/>
  <c r="S144" i="10" s="1"/>
  <c r="T144" i="10"/>
  <c r="X144" i="10"/>
  <c r="Y144" i="10"/>
  <c r="Z144" i="10"/>
  <c r="AA144" i="10"/>
  <c r="AB144" i="10"/>
  <c r="AC144" i="10"/>
  <c r="AD144" i="10"/>
  <c r="AE144" i="10"/>
  <c r="J145" i="10"/>
  <c r="K145" i="10"/>
  <c r="L145" i="10"/>
  <c r="N145" i="10"/>
  <c r="O145" i="10"/>
  <c r="P145" i="10"/>
  <c r="Q145" i="10"/>
  <c r="S145" i="10" s="1"/>
  <c r="T145" i="10"/>
  <c r="X145" i="10"/>
  <c r="Y145" i="10"/>
  <c r="Z145" i="10"/>
  <c r="AA145" i="10"/>
  <c r="AB145" i="10"/>
  <c r="AC145" i="10"/>
  <c r="AD145" i="10"/>
  <c r="AE145" i="10"/>
  <c r="J146" i="10"/>
  <c r="K146" i="10"/>
  <c r="L146" i="10"/>
  <c r="N146" i="10"/>
  <c r="O146" i="10"/>
  <c r="P146" i="10"/>
  <c r="Q146" i="10"/>
  <c r="S146" i="10" s="1"/>
  <c r="T146" i="10"/>
  <c r="X146" i="10"/>
  <c r="Y146" i="10"/>
  <c r="Z146" i="10"/>
  <c r="AA146" i="10"/>
  <c r="AB146" i="10"/>
  <c r="AC146" i="10"/>
  <c r="AD146" i="10"/>
  <c r="AE146" i="10"/>
  <c r="J147" i="10"/>
  <c r="K147" i="10"/>
  <c r="L147" i="10"/>
  <c r="N147" i="10"/>
  <c r="O147" i="10"/>
  <c r="P147" i="10"/>
  <c r="Q147" i="10"/>
  <c r="S147" i="10" s="1"/>
  <c r="T147" i="10"/>
  <c r="X147" i="10"/>
  <c r="Y147" i="10"/>
  <c r="Z147" i="10"/>
  <c r="AA147" i="10"/>
  <c r="AB147" i="10"/>
  <c r="AC147" i="10"/>
  <c r="AD147" i="10"/>
  <c r="AE147" i="10"/>
  <c r="J148" i="10"/>
  <c r="K148" i="10"/>
  <c r="L148" i="10"/>
  <c r="N148" i="10"/>
  <c r="O148" i="10"/>
  <c r="P148" i="10"/>
  <c r="Q148" i="10"/>
  <c r="S148" i="10" s="1"/>
  <c r="T148" i="10"/>
  <c r="X148" i="10"/>
  <c r="Y148" i="10"/>
  <c r="Z148" i="10"/>
  <c r="AA148" i="10"/>
  <c r="AB148" i="10"/>
  <c r="AC148" i="10"/>
  <c r="AD148" i="10"/>
  <c r="AE148" i="10"/>
  <c r="J149" i="10"/>
  <c r="K149" i="10"/>
  <c r="L149" i="10"/>
  <c r="N149" i="10"/>
  <c r="O149" i="10"/>
  <c r="P149" i="10"/>
  <c r="Q149" i="10"/>
  <c r="S149" i="10" s="1"/>
  <c r="T149" i="10"/>
  <c r="X149" i="10"/>
  <c r="Y149" i="10"/>
  <c r="Z149" i="10"/>
  <c r="AA149" i="10"/>
  <c r="AB149" i="10"/>
  <c r="AC149" i="10"/>
  <c r="AD149" i="10"/>
  <c r="AE149" i="10"/>
  <c r="J150" i="10"/>
  <c r="K150" i="10"/>
  <c r="L150" i="10"/>
  <c r="N150" i="10"/>
  <c r="O150" i="10"/>
  <c r="P150" i="10"/>
  <c r="Q150" i="10"/>
  <c r="S150" i="10" s="1"/>
  <c r="T150" i="10"/>
  <c r="X150" i="10"/>
  <c r="Y150" i="10"/>
  <c r="Z150" i="10"/>
  <c r="AA150" i="10"/>
  <c r="AB150" i="10"/>
  <c r="AC150" i="10"/>
  <c r="AD150" i="10"/>
  <c r="AE150" i="10"/>
  <c r="J151" i="10"/>
  <c r="K151" i="10"/>
  <c r="L151" i="10"/>
  <c r="N151" i="10"/>
  <c r="O151" i="10"/>
  <c r="P151" i="10"/>
  <c r="Q151" i="10"/>
  <c r="S151" i="10" s="1"/>
  <c r="T151" i="10"/>
  <c r="X151" i="10"/>
  <c r="Y151" i="10"/>
  <c r="Z151" i="10"/>
  <c r="AA151" i="10"/>
  <c r="AB151" i="10"/>
  <c r="AC151" i="10"/>
  <c r="AD151" i="10"/>
  <c r="AE151" i="10"/>
  <c r="J152" i="10"/>
  <c r="K152" i="10"/>
  <c r="L152" i="10"/>
  <c r="N152" i="10"/>
  <c r="O152" i="10"/>
  <c r="P152" i="10"/>
  <c r="Q152" i="10"/>
  <c r="S152" i="10" s="1"/>
  <c r="T152" i="10"/>
  <c r="X152" i="10"/>
  <c r="Y152" i="10"/>
  <c r="Z152" i="10"/>
  <c r="AA152" i="10"/>
  <c r="AB152" i="10"/>
  <c r="AC152" i="10"/>
  <c r="AD152" i="10"/>
  <c r="AE152" i="10"/>
  <c r="J153" i="10"/>
  <c r="K153" i="10"/>
  <c r="L153" i="10"/>
  <c r="N153" i="10"/>
  <c r="O153" i="10"/>
  <c r="P153" i="10"/>
  <c r="Q153" i="10"/>
  <c r="S153" i="10" s="1"/>
  <c r="T153" i="10"/>
  <c r="X153" i="10"/>
  <c r="Y153" i="10"/>
  <c r="Z153" i="10"/>
  <c r="AA153" i="10"/>
  <c r="AB153" i="10"/>
  <c r="AC153" i="10"/>
  <c r="AD153" i="10"/>
  <c r="AE153" i="10"/>
  <c r="J154" i="10"/>
  <c r="K154" i="10"/>
  <c r="L154" i="10"/>
  <c r="N154" i="10"/>
  <c r="O154" i="10"/>
  <c r="P154" i="10"/>
  <c r="Q154" i="10"/>
  <c r="S154" i="10" s="1"/>
  <c r="T154" i="10"/>
  <c r="X154" i="10"/>
  <c r="Y154" i="10"/>
  <c r="Z154" i="10"/>
  <c r="AA154" i="10"/>
  <c r="AB154" i="10"/>
  <c r="AC154" i="10"/>
  <c r="AD154" i="10"/>
  <c r="AE154" i="10"/>
  <c r="J155" i="10"/>
  <c r="K155" i="10"/>
  <c r="L155" i="10"/>
  <c r="N155" i="10"/>
  <c r="O155" i="10"/>
  <c r="P155" i="10"/>
  <c r="Q155" i="10"/>
  <c r="S155" i="10"/>
  <c r="T155" i="10"/>
  <c r="X155" i="10"/>
  <c r="Y155" i="10"/>
  <c r="Z155" i="10"/>
  <c r="AA155" i="10"/>
  <c r="AB155" i="10"/>
  <c r="AC155" i="10"/>
  <c r="AD155" i="10"/>
  <c r="AE155" i="10"/>
  <c r="J156" i="10"/>
  <c r="K156" i="10"/>
  <c r="L156" i="10"/>
  <c r="N156" i="10"/>
  <c r="O156" i="10"/>
  <c r="P156" i="10"/>
  <c r="Q156" i="10"/>
  <c r="S156" i="10" s="1"/>
  <c r="T156" i="10"/>
  <c r="X156" i="10"/>
  <c r="Y156" i="10"/>
  <c r="Z156" i="10"/>
  <c r="AA156" i="10"/>
  <c r="AB156" i="10"/>
  <c r="AC156" i="10"/>
  <c r="AD156" i="10"/>
  <c r="AE156" i="10"/>
  <c r="J157" i="10"/>
  <c r="K157" i="10"/>
  <c r="L157" i="10"/>
  <c r="N157" i="10"/>
  <c r="O157" i="10"/>
  <c r="P157" i="10"/>
  <c r="Q157" i="10"/>
  <c r="S157" i="10" s="1"/>
  <c r="T157" i="10"/>
  <c r="X157" i="10"/>
  <c r="Y157" i="10"/>
  <c r="Z157" i="10"/>
  <c r="AA157" i="10"/>
  <c r="AB157" i="10"/>
  <c r="AC157" i="10"/>
  <c r="AD157" i="10"/>
  <c r="AE157" i="10"/>
  <c r="J158" i="10"/>
  <c r="K158" i="10"/>
  <c r="L158" i="10"/>
  <c r="N158" i="10"/>
  <c r="O158" i="10"/>
  <c r="P158" i="10"/>
  <c r="Q158" i="10"/>
  <c r="S158" i="10" s="1"/>
  <c r="T158" i="10"/>
  <c r="X158" i="10"/>
  <c r="Y158" i="10"/>
  <c r="Z158" i="10"/>
  <c r="AA158" i="10"/>
  <c r="AB158" i="10"/>
  <c r="AC158" i="10"/>
  <c r="AD158" i="10"/>
  <c r="AE158" i="10"/>
  <c r="J159" i="10"/>
  <c r="K159" i="10"/>
  <c r="L159" i="10"/>
  <c r="N159" i="10"/>
  <c r="O159" i="10"/>
  <c r="P159" i="10"/>
  <c r="Q159" i="10"/>
  <c r="S159" i="10" s="1"/>
  <c r="T159" i="10"/>
  <c r="X159" i="10"/>
  <c r="Y159" i="10"/>
  <c r="Z159" i="10"/>
  <c r="AA159" i="10"/>
  <c r="AB159" i="10"/>
  <c r="AC159" i="10"/>
  <c r="AD159" i="10"/>
  <c r="AE159" i="10"/>
  <c r="J160" i="10"/>
  <c r="K160" i="10"/>
  <c r="L160" i="10"/>
  <c r="N160" i="10"/>
  <c r="O160" i="10"/>
  <c r="P160" i="10"/>
  <c r="Q160" i="10"/>
  <c r="S160" i="10" s="1"/>
  <c r="T160" i="10"/>
  <c r="X160" i="10"/>
  <c r="Y160" i="10"/>
  <c r="Z160" i="10"/>
  <c r="AA160" i="10"/>
  <c r="AB160" i="10"/>
  <c r="AC160" i="10"/>
  <c r="AD160" i="10"/>
  <c r="AE160" i="10"/>
  <c r="J161" i="10"/>
  <c r="K161" i="10"/>
  <c r="L161" i="10"/>
  <c r="N161" i="10"/>
  <c r="O161" i="10"/>
  <c r="P161" i="10"/>
  <c r="Q161" i="10"/>
  <c r="S161" i="10" s="1"/>
  <c r="T161" i="10"/>
  <c r="X161" i="10"/>
  <c r="Y161" i="10"/>
  <c r="Z161" i="10"/>
  <c r="AA161" i="10"/>
  <c r="AB161" i="10"/>
  <c r="AC161" i="10"/>
  <c r="AD161" i="10"/>
  <c r="AE161" i="10"/>
  <c r="J162" i="10"/>
  <c r="K162" i="10"/>
  <c r="L162" i="10"/>
  <c r="N162" i="10"/>
  <c r="O162" i="10"/>
  <c r="P162" i="10"/>
  <c r="Q162" i="10"/>
  <c r="S162" i="10" s="1"/>
  <c r="T162" i="10"/>
  <c r="X162" i="10"/>
  <c r="Y162" i="10"/>
  <c r="Z162" i="10"/>
  <c r="AA162" i="10"/>
  <c r="AB162" i="10"/>
  <c r="AC162" i="10"/>
  <c r="AD162" i="10"/>
  <c r="AE162" i="10"/>
  <c r="J163" i="10"/>
  <c r="K163" i="10"/>
  <c r="L163" i="10"/>
  <c r="N163" i="10"/>
  <c r="O163" i="10"/>
  <c r="P163" i="10"/>
  <c r="Q163" i="10"/>
  <c r="S163" i="10" s="1"/>
  <c r="T163" i="10"/>
  <c r="X163" i="10"/>
  <c r="Y163" i="10"/>
  <c r="Z163" i="10"/>
  <c r="AA163" i="10"/>
  <c r="AB163" i="10"/>
  <c r="AC163" i="10"/>
  <c r="AD163" i="10"/>
  <c r="AE163" i="10"/>
  <c r="J164" i="10"/>
  <c r="K164" i="10"/>
  <c r="L164" i="10"/>
  <c r="N164" i="10"/>
  <c r="O164" i="10"/>
  <c r="P164" i="10"/>
  <c r="Q164" i="10"/>
  <c r="S164" i="10" s="1"/>
  <c r="T164" i="10"/>
  <c r="X164" i="10"/>
  <c r="Y164" i="10"/>
  <c r="Z164" i="10"/>
  <c r="AA164" i="10"/>
  <c r="AB164" i="10"/>
  <c r="AC164" i="10"/>
  <c r="AD164" i="10"/>
  <c r="AE164" i="10"/>
  <c r="J165" i="10"/>
  <c r="K165" i="10"/>
  <c r="L165" i="10"/>
  <c r="N165" i="10"/>
  <c r="O165" i="10"/>
  <c r="P165" i="10"/>
  <c r="Q165" i="10"/>
  <c r="S165" i="10" s="1"/>
  <c r="T165" i="10"/>
  <c r="X165" i="10"/>
  <c r="Y165" i="10"/>
  <c r="Z165" i="10"/>
  <c r="AA165" i="10"/>
  <c r="AB165" i="10"/>
  <c r="AC165" i="10"/>
  <c r="AD165" i="10"/>
  <c r="AE165" i="10"/>
  <c r="J166" i="10"/>
  <c r="K166" i="10"/>
  <c r="L166" i="10"/>
  <c r="N166" i="10"/>
  <c r="O166" i="10"/>
  <c r="P166" i="10"/>
  <c r="Q166" i="10"/>
  <c r="S166" i="10" s="1"/>
  <c r="T166" i="10"/>
  <c r="X166" i="10"/>
  <c r="Y166" i="10"/>
  <c r="Z166" i="10"/>
  <c r="AA166" i="10"/>
  <c r="AB166" i="10"/>
  <c r="AC166" i="10"/>
  <c r="AD166" i="10"/>
  <c r="AE166" i="10"/>
  <c r="J167" i="10"/>
  <c r="K167" i="10"/>
  <c r="L167" i="10"/>
  <c r="N167" i="10"/>
  <c r="O167" i="10"/>
  <c r="P167" i="10"/>
  <c r="Q167" i="10"/>
  <c r="S167" i="10" s="1"/>
  <c r="T167" i="10"/>
  <c r="X167" i="10"/>
  <c r="Y167" i="10"/>
  <c r="Z167" i="10"/>
  <c r="AA167" i="10"/>
  <c r="AB167" i="10"/>
  <c r="AC167" i="10"/>
  <c r="AD167" i="10"/>
  <c r="AE167" i="10"/>
  <c r="J168" i="10"/>
  <c r="K168" i="10"/>
  <c r="L168" i="10"/>
  <c r="N168" i="10"/>
  <c r="O168" i="10"/>
  <c r="P168" i="10"/>
  <c r="Q168" i="10"/>
  <c r="S168" i="10" s="1"/>
  <c r="T168" i="10"/>
  <c r="X168" i="10"/>
  <c r="Y168" i="10"/>
  <c r="Z168" i="10"/>
  <c r="AA168" i="10"/>
  <c r="AB168" i="10"/>
  <c r="AC168" i="10"/>
  <c r="AD168" i="10"/>
  <c r="AE168" i="10"/>
  <c r="J169" i="10"/>
  <c r="K169" i="10"/>
  <c r="L169" i="10"/>
  <c r="N169" i="10"/>
  <c r="O169" i="10"/>
  <c r="P169" i="10"/>
  <c r="Q169" i="10"/>
  <c r="S169" i="10" s="1"/>
  <c r="T169" i="10"/>
  <c r="X169" i="10"/>
  <c r="Y169" i="10"/>
  <c r="Z169" i="10"/>
  <c r="AA169" i="10"/>
  <c r="AB169" i="10"/>
  <c r="AC169" i="10"/>
  <c r="AD169" i="10"/>
  <c r="AE169" i="10"/>
  <c r="J170" i="10"/>
  <c r="K170" i="10"/>
  <c r="L170" i="10"/>
  <c r="N170" i="10"/>
  <c r="O170" i="10"/>
  <c r="P170" i="10"/>
  <c r="Q170" i="10"/>
  <c r="S170" i="10" s="1"/>
  <c r="T170" i="10"/>
  <c r="X170" i="10"/>
  <c r="Y170" i="10"/>
  <c r="Z170" i="10"/>
  <c r="AA170" i="10"/>
  <c r="AB170" i="10"/>
  <c r="AC170" i="10"/>
  <c r="AD170" i="10"/>
  <c r="AE170" i="10"/>
  <c r="J171" i="10"/>
  <c r="K171" i="10"/>
  <c r="L171" i="10"/>
  <c r="N171" i="10"/>
  <c r="O171" i="10"/>
  <c r="P171" i="10"/>
  <c r="Q171" i="10"/>
  <c r="S171" i="10" s="1"/>
  <c r="T171" i="10"/>
  <c r="X171" i="10"/>
  <c r="Y171" i="10"/>
  <c r="Z171" i="10"/>
  <c r="AA171" i="10"/>
  <c r="AB171" i="10"/>
  <c r="AC171" i="10"/>
  <c r="AD171" i="10"/>
  <c r="AE171" i="10"/>
  <c r="J172" i="10"/>
  <c r="K172" i="10"/>
  <c r="L172" i="10"/>
  <c r="N172" i="10"/>
  <c r="O172" i="10"/>
  <c r="P172" i="10"/>
  <c r="Q172" i="10"/>
  <c r="S172" i="10" s="1"/>
  <c r="T172" i="10"/>
  <c r="X172" i="10"/>
  <c r="Y172" i="10"/>
  <c r="Z172" i="10"/>
  <c r="AA172" i="10"/>
  <c r="AB172" i="10"/>
  <c r="AC172" i="10"/>
  <c r="AD172" i="10"/>
  <c r="AE172" i="10"/>
  <c r="J173" i="10"/>
  <c r="K173" i="10"/>
  <c r="L173" i="10"/>
  <c r="N173" i="10"/>
  <c r="O173" i="10"/>
  <c r="P173" i="10"/>
  <c r="Q173" i="10"/>
  <c r="S173" i="10" s="1"/>
  <c r="T173" i="10"/>
  <c r="X173" i="10"/>
  <c r="Y173" i="10"/>
  <c r="Z173" i="10"/>
  <c r="AA173" i="10"/>
  <c r="AB173" i="10"/>
  <c r="AC173" i="10"/>
  <c r="AD173" i="10"/>
  <c r="AE173" i="10"/>
  <c r="J174" i="10"/>
  <c r="K174" i="10"/>
  <c r="L174" i="10"/>
  <c r="N174" i="10"/>
  <c r="O174" i="10"/>
  <c r="P174" i="10"/>
  <c r="Q174" i="10"/>
  <c r="S174" i="10" s="1"/>
  <c r="T174" i="10"/>
  <c r="X174" i="10"/>
  <c r="Y174" i="10"/>
  <c r="Z174" i="10"/>
  <c r="AA174" i="10"/>
  <c r="AB174" i="10"/>
  <c r="AC174" i="10"/>
  <c r="AD174" i="10"/>
  <c r="AE174" i="10"/>
  <c r="J175" i="10"/>
  <c r="K175" i="10"/>
  <c r="L175" i="10"/>
  <c r="N175" i="10"/>
  <c r="O175" i="10"/>
  <c r="P175" i="10"/>
  <c r="Q175" i="10"/>
  <c r="S175" i="10" s="1"/>
  <c r="T175" i="10"/>
  <c r="X175" i="10"/>
  <c r="Y175" i="10"/>
  <c r="Z175" i="10"/>
  <c r="AA175" i="10"/>
  <c r="AB175" i="10"/>
  <c r="AC175" i="10"/>
  <c r="AD175" i="10"/>
  <c r="AE175" i="10"/>
  <c r="J176" i="10"/>
  <c r="K176" i="10"/>
  <c r="L176" i="10"/>
  <c r="N176" i="10"/>
  <c r="O176" i="10"/>
  <c r="P176" i="10"/>
  <c r="Q176" i="10"/>
  <c r="S176" i="10" s="1"/>
  <c r="T176" i="10"/>
  <c r="X176" i="10"/>
  <c r="Y176" i="10"/>
  <c r="Z176" i="10"/>
  <c r="AA176" i="10"/>
  <c r="AB176" i="10"/>
  <c r="AC176" i="10"/>
  <c r="AD176" i="10"/>
  <c r="AE176" i="10"/>
  <c r="J177" i="10"/>
  <c r="K177" i="10"/>
  <c r="L177" i="10"/>
  <c r="N177" i="10"/>
  <c r="O177" i="10"/>
  <c r="P177" i="10"/>
  <c r="Q177" i="10"/>
  <c r="S177" i="10" s="1"/>
  <c r="T177" i="10"/>
  <c r="X177" i="10"/>
  <c r="Y177" i="10"/>
  <c r="Z177" i="10"/>
  <c r="AA177" i="10"/>
  <c r="AB177" i="10"/>
  <c r="AC177" i="10"/>
  <c r="AD177" i="10"/>
  <c r="AE177" i="10"/>
  <c r="J178" i="10"/>
  <c r="K178" i="10"/>
  <c r="L178" i="10"/>
  <c r="N178" i="10"/>
  <c r="O178" i="10"/>
  <c r="P178" i="10"/>
  <c r="Q178" i="10"/>
  <c r="S178" i="10" s="1"/>
  <c r="T178" i="10"/>
  <c r="X178" i="10"/>
  <c r="Y178" i="10"/>
  <c r="Z178" i="10"/>
  <c r="AA178" i="10"/>
  <c r="AB178" i="10"/>
  <c r="AC178" i="10"/>
  <c r="AD178" i="10"/>
  <c r="AE178" i="10"/>
  <c r="J179" i="10"/>
  <c r="K179" i="10"/>
  <c r="L179" i="10"/>
  <c r="N179" i="10"/>
  <c r="O179" i="10"/>
  <c r="P179" i="10"/>
  <c r="Q179" i="10"/>
  <c r="S179" i="10" s="1"/>
  <c r="T179" i="10"/>
  <c r="X179" i="10"/>
  <c r="Y179" i="10"/>
  <c r="Z179" i="10"/>
  <c r="AA179" i="10"/>
  <c r="AB179" i="10"/>
  <c r="AC179" i="10"/>
  <c r="AD179" i="10"/>
  <c r="AE179" i="10"/>
  <c r="J180" i="10"/>
  <c r="K180" i="10"/>
  <c r="L180" i="10"/>
  <c r="N180" i="10"/>
  <c r="O180" i="10"/>
  <c r="P180" i="10"/>
  <c r="Q180" i="10"/>
  <c r="S180" i="10" s="1"/>
  <c r="T180" i="10"/>
  <c r="X180" i="10"/>
  <c r="Y180" i="10"/>
  <c r="Z180" i="10"/>
  <c r="AA180" i="10"/>
  <c r="AB180" i="10"/>
  <c r="AC180" i="10"/>
  <c r="AD180" i="10"/>
  <c r="AE180" i="10"/>
  <c r="J181" i="10"/>
  <c r="K181" i="10"/>
  <c r="L181" i="10"/>
  <c r="N181" i="10"/>
  <c r="O181" i="10"/>
  <c r="P181" i="10"/>
  <c r="Q181" i="10"/>
  <c r="S181" i="10" s="1"/>
  <c r="T181" i="10"/>
  <c r="X181" i="10"/>
  <c r="Y181" i="10"/>
  <c r="Z181" i="10"/>
  <c r="AA181" i="10"/>
  <c r="AB181" i="10"/>
  <c r="AC181" i="10"/>
  <c r="AD181" i="10"/>
  <c r="AE181" i="10"/>
  <c r="J182" i="10"/>
  <c r="K182" i="10"/>
  <c r="L182" i="10"/>
  <c r="N182" i="10"/>
  <c r="O182" i="10"/>
  <c r="P182" i="10"/>
  <c r="Q182" i="10"/>
  <c r="S182" i="10" s="1"/>
  <c r="T182" i="10"/>
  <c r="X182" i="10"/>
  <c r="Y182" i="10"/>
  <c r="Z182" i="10"/>
  <c r="AA182" i="10"/>
  <c r="AB182" i="10"/>
  <c r="AC182" i="10"/>
  <c r="AD182" i="10"/>
  <c r="AE182" i="10"/>
  <c r="J183" i="10"/>
  <c r="K183" i="10"/>
  <c r="L183" i="10"/>
  <c r="N183" i="10"/>
  <c r="O183" i="10"/>
  <c r="P183" i="10"/>
  <c r="Q183" i="10"/>
  <c r="S183" i="10" s="1"/>
  <c r="T183" i="10"/>
  <c r="X183" i="10"/>
  <c r="Y183" i="10"/>
  <c r="Z183" i="10"/>
  <c r="AA183" i="10"/>
  <c r="AB183" i="10"/>
  <c r="AC183" i="10"/>
  <c r="AD183" i="10"/>
  <c r="AE183" i="10"/>
  <c r="J184" i="10"/>
  <c r="K184" i="10"/>
  <c r="L184" i="10"/>
  <c r="N184" i="10"/>
  <c r="O184" i="10"/>
  <c r="P184" i="10"/>
  <c r="Q184" i="10"/>
  <c r="S184" i="10" s="1"/>
  <c r="T184" i="10"/>
  <c r="X184" i="10"/>
  <c r="Y184" i="10"/>
  <c r="Z184" i="10"/>
  <c r="AA184" i="10"/>
  <c r="AB184" i="10"/>
  <c r="AC184" i="10"/>
  <c r="AD184" i="10"/>
  <c r="AE184" i="10"/>
  <c r="J185" i="10"/>
  <c r="K185" i="10"/>
  <c r="L185" i="10"/>
  <c r="N185" i="10"/>
  <c r="O185" i="10"/>
  <c r="P185" i="10"/>
  <c r="Q185" i="10"/>
  <c r="S185" i="10" s="1"/>
  <c r="T185" i="10"/>
  <c r="X185" i="10"/>
  <c r="Y185" i="10"/>
  <c r="Z185" i="10"/>
  <c r="AA185" i="10"/>
  <c r="AB185" i="10"/>
  <c r="AC185" i="10"/>
  <c r="AD185" i="10"/>
  <c r="AE185" i="10"/>
  <c r="J186" i="10"/>
  <c r="K186" i="10"/>
  <c r="L186" i="10"/>
  <c r="N186" i="10"/>
  <c r="O186" i="10"/>
  <c r="P186" i="10"/>
  <c r="Q186" i="10"/>
  <c r="S186" i="10" s="1"/>
  <c r="T186" i="10"/>
  <c r="X186" i="10"/>
  <c r="Y186" i="10"/>
  <c r="Z186" i="10"/>
  <c r="AA186" i="10"/>
  <c r="AB186" i="10"/>
  <c r="AC186" i="10"/>
  <c r="AD186" i="10"/>
  <c r="AE186" i="10"/>
  <c r="J187" i="10"/>
  <c r="K187" i="10"/>
  <c r="L187" i="10"/>
  <c r="N187" i="10"/>
  <c r="O187" i="10"/>
  <c r="P187" i="10"/>
  <c r="Q187" i="10"/>
  <c r="S187" i="10" s="1"/>
  <c r="T187" i="10"/>
  <c r="X187" i="10"/>
  <c r="Y187" i="10"/>
  <c r="Z187" i="10"/>
  <c r="AA187" i="10"/>
  <c r="AB187" i="10"/>
  <c r="AC187" i="10"/>
  <c r="AD187" i="10"/>
  <c r="AE187" i="10"/>
  <c r="J188" i="10"/>
  <c r="K188" i="10"/>
  <c r="L188" i="10"/>
  <c r="N188" i="10"/>
  <c r="O188" i="10"/>
  <c r="P188" i="10"/>
  <c r="Q188" i="10"/>
  <c r="S188" i="10" s="1"/>
  <c r="T188" i="10"/>
  <c r="X188" i="10"/>
  <c r="Y188" i="10"/>
  <c r="Z188" i="10"/>
  <c r="AA188" i="10"/>
  <c r="AB188" i="10"/>
  <c r="AC188" i="10"/>
  <c r="AD188" i="10"/>
  <c r="AE188" i="10"/>
  <c r="J189" i="10"/>
  <c r="K189" i="10"/>
  <c r="L189" i="10"/>
  <c r="N189" i="10"/>
  <c r="O189" i="10"/>
  <c r="P189" i="10"/>
  <c r="Q189" i="10"/>
  <c r="S189" i="10" s="1"/>
  <c r="T189" i="10"/>
  <c r="X189" i="10"/>
  <c r="Y189" i="10"/>
  <c r="Z189" i="10"/>
  <c r="AA189" i="10"/>
  <c r="AB189" i="10"/>
  <c r="AC189" i="10"/>
  <c r="AD189" i="10"/>
  <c r="AE189" i="10"/>
  <c r="J190" i="10"/>
  <c r="K190" i="10"/>
  <c r="L190" i="10"/>
  <c r="N190" i="10"/>
  <c r="O190" i="10"/>
  <c r="P190" i="10"/>
  <c r="Q190" i="10"/>
  <c r="S190" i="10" s="1"/>
  <c r="T190" i="10"/>
  <c r="X190" i="10"/>
  <c r="Y190" i="10"/>
  <c r="Z190" i="10"/>
  <c r="AA190" i="10"/>
  <c r="AB190" i="10"/>
  <c r="AC190" i="10"/>
  <c r="AD190" i="10"/>
  <c r="AE190" i="10"/>
  <c r="J191" i="10"/>
  <c r="K191" i="10"/>
  <c r="L191" i="10"/>
  <c r="N191" i="10"/>
  <c r="O191" i="10"/>
  <c r="P191" i="10"/>
  <c r="Q191" i="10"/>
  <c r="S191" i="10" s="1"/>
  <c r="T191" i="10"/>
  <c r="X191" i="10"/>
  <c r="Y191" i="10"/>
  <c r="Z191" i="10"/>
  <c r="AA191" i="10"/>
  <c r="AB191" i="10"/>
  <c r="AC191" i="10"/>
  <c r="AD191" i="10"/>
  <c r="AE191" i="10"/>
  <c r="J192" i="10"/>
  <c r="K192" i="10"/>
  <c r="L192" i="10"/>
  <c r="N192" i="10"/>
  <c r="O192" i="10"/>
  <c r="P192" i="10"/>
  <c r="Q192" i="10"/>
  <c r="S192" i="10" s="1"/>
  <c r="T192" i="10"/>
  <c r="X192" i="10"/>
  <c r="Y192" i="10"/>
  <c r="Z192" i="10"/>
  <c r="AA192" i="10"/>
  <c r="AB192" i="10"/>
  <c r="AC192" i="10"/>
  <c r="AD192" i="10"/>
  <c r="AE192" i="10"/>
  <c r="J193" i="10"/>
  <c r="K193" i="10"/>
  <c r="L193" i="10"/>
  <c r="N193" i="10"/>
  <c r="O193" i="10"/>
  <c r="P193" i="10"/>
  <c r="Q193" i="10"/>
  <c r="S193" i="10" s="1"/>
  <c r="T193" i="10"/>
  <c r="X193" i="10"/>
  <c r="Y193" i="10"/>
  <c r="Z193" i="10"/>
  <c r="AA193" i="10"/>
  <c r="AB193" i="10"/>
  <c r="AC193" i="10"/>
  <c r="AD193" i="10"/>
  <c r="AE193" i="10"/>
  <c r="J194" i="10"/>
  <c r="K194" i="10"/>
  <c r="L194" i="10"/>
  <c r="N194" i="10"/>
  <c r="O194" i="10"/>
  <c r="P194" i="10"/>
  <c r="Q194" i="10"/>
  <c r="S194" i="10" s="1"/>
  <c r="T194" i="10"/>
  <c r="X194" i="10"/>
  <c r="Y194" i="10"/>
  <c r="Z194" i="10"/>
  <c r="AA194" i="10"/>
  <c r="AB194" i="10"/>
  <c r="AC194" i="10"/>
  <c r="AD194" i="10"/>
  <c r="AE194" i="10"/>
  <c r="J195" i="10"/>
  <c r="K195" i="10"/>
  <c r="L195" i="10"/>
  <c r="N195" i="10"/>
  <c r="O195" i="10"/>
  <c r="P195" i="10"/>
  <c r="Q195" i="10"/>
  <c r="S195" i="10" s="1"/>
  <c r="T195" i="10"/>
  <c r="X195" i="10"/>
  <c r="Y195" i="10"/>
  <c r="Z195" i="10"/>
  <c r="AA195" i="10"/>
  <c r="AB195" i="10"/>
  <c r="AC195" i="10"/>
  <c r="AD195" i="10"/>
  <c r="AE195" i="10"/>
  <c r="J196" i="10"/>
  <c r="K196" i="10"/>
  <c r="L196" i="10"/>
  <c r="N196" i="10"/>
  <c r="O196" i="10"/>
  <c r="P196" i="10"/>
  <c r="Q196" i="10"/>
  <c r="S196" i="10" s="1"/>
  <c r="T196" i="10"/>
  <c r="X196" i="10"/>
  <c r="Y196" i="10"/>
  <c r="Z196" i="10"/>
  <c r="AA196" i="10"/>
  <c r="AB196" i="10"/>
  <c r="AC196" i="10"/>
  <c r="AD196" i="10"/>
  <c r="AE196" i="10"/>
  <c r="J197" i="10"/>
  <c r="K197" i="10"/>
  <c r="L197" i="10"/>
  <c r="N197" i="10"/>
  <c r="O197" i="10"/>
  <c r="P197" i="10"/>
  <c r="Q197" i="10"/>
  <c r="S197" i="10" s="1"/>
  <c r="T197" i="10"/>
  <c r="X197" i="10"/>
  <c r="Y197" i="10"/>
  <c r="Z197" i="10"/>
  <c r="AA197" i="10"/>
  <c r="AB197" i="10"/>
  <c r="AC197" i="10"/>
  <c r="AD197" i="10"/>
  <c r="AE197" i="10"/>
  <c r="J198" i="10"/>
  <c r="K198" i="10"/>
  <c r="L198" i="10"/>
  <c r="N198" i="10"/>
  <c r="O198" i="10"/>
  <c r="P198" i="10"/>
  <c r="Q198" i="10"/>
  <c r="S198" i="10" s="1"/>
  <c r="T198" i="10"/>
  <c r="X198" i="10"/>
  <c r="Y198" i="10"/>
  <c r="Z198" i="10"/>
  <c r="AA198" i="10"/>
  <c r="AB198" i="10"/>
  <c r="AC198" i="10"/>
  <c r="AD198" i="10"/>
  <c r="AE198" i="10"/>
  <c r="J199" i="10"/>
  <c r="K199" i="10"/>
  <c r="L199" i="10"/>
  <c r="N199" i="10"/>
  <c r="O199" i="10"/>
  <c r="P199" i="10"/>
  <c r="Q199" i="10"/>
  <c r="S199" i="10" s="1"/>
  <c r="T199" i="10"/>
  <c r="X199" i="10"/>
  <c r="Y199" i="10"/>
  <c r="Z199" i="10"/>
  <c r="AA199" i="10"/>
  <c r="AB199" i="10"/>
  <c r="AC199" i="10"/>
  <c r="AD199" i="10"/>
  <c r="AE199" i="10"/>
  <c r="J200" i="10"/>
  <c r="K200" i="10"/>
  <c r="L200" i="10"/>
  <c r="N200" i="10"/>
  <c r="O200" i="10"/>
  <c r="P200" i="10"/>
  <c r="Q200" i="10"/>
  <c r="S200" i="10" s="1"/>
  <c r="T200" i="10"/>
  <c r="X200" i="10"/>
  <c r="Y200" i="10"/>
  <c r="Z200" i="10"/>
  <c r="AA200" i="10"/>
  <c r="AB200" i="10"/>
  <c r="AC200" i="10"/>
  <c r="AD200" i="10"/>
  <c r="AE200" i="10"/>
  <c r="J201" i="10"/>
  <c r="K201" i="10"/>
  <c r="L201" i="10"/>
  <c r="N201" i="10"/>
  <c r="O201" i="10"/>
  <c r="P201" i="10"/>
  <c r="Q201" i="10"/>
  <c r="S201" i="10" s="1"/>
  <c r="T201" i="10"/>
  <c r="X201" i="10"/>
  <c r="Y201" i="10"/>
  <c r="Z201" i="10"/>
  <c r="AA201" i="10"/>
  <c r="AB201" i="10"/>
  <c r="AC201" i="10"/>
  <c r="AD201" i="10"/>
  <c r="AE201" i="10"/>
  <c r="J202" i="10"/>
  <c r="K202" i="10"/>
  <c r="L202" i="10"/>
  <c r="N202" i="10"/>
  <c r="O202" i="10"/>
  <c r="P202" i="10"/>
  <c r="Q202" i="10"/>
  <c r="S202" i="10" s="1"/>
  <c r="T202" i="10"/>
  <c r="X202" i="10"/>
  <c r="Y202" i="10"/>
  <c r="Z202" i="10"/>
  <c r="AA202" i="10"/>
  <c r="AB202" i="10"/>
  <c r="AC202" i="10"/>
  <c r="AD202" i="10"/>
  <c r="AE202" i="10"/>
  <c r="J203" i="10"/>
  <c r="K203" i="10"/>
  <c r="L203" i="10"/>
  <c r="N203" i="10"/>
  <c r="O203" i="10"/>
  <c r="P203" i="10"/>
  <c r="Q203" i="10"/>
  <c r="S203" i="10" s="1"/>
  <c r="T203" i="10"/>
  <c r="X203" i="10"/>
  <c r="Y203" i="10"/>
  <c r="Z203" i="10"/>
  <c r="AA203" i="10"/>
  <c r="AB203" i="10"/>
  <c r="AC203" i="10"/>
  <c r="AD203" i="10"/>
  <c r="AE203" i="10"/>
  <c r="J204" i="10"/>
  <c r="K204" i="10"/>
  <c r="L204" i="10"/>
  <c r="N204" i="10"/>
  <c r="O204" i="10"/>
  <c r="P204" i="10"/>
  <c r="Q204" i="10"/>
  <c r="S204" i="10" s="1"/>
  <c r="T204" i="10"/>
  <c r="X204" i="10"/>
  <c r="Y204" i="10"/>
  <c r="Z204" i="10"/>
  <c r="AA204" i="10"/>
  <c r="AB204" i="10"/>
  <c r="AC204" i="10"/>
  <c r="AD204" i="10"/>
  <c r="AE204" i="10"/>
  <c r="J205" i="10"/>
  <c r="K205" i="10"/>
  <c r="L205" i="10"/>
  <c r="N205" i="10"/>
  <c r="O205" i="10"/>
  <c r="P205" i="10"/>
  <c r="Q205" i="10"/>
  <c r="S205" i="10" s="1"/>
  <c r="T205" i="10"/>
  <c r="X205" i="10"/>
  <c r="Y205" i="10"/>
  <c r="Z205" i="10"/>
  <c r="AA205" i="10"/>
  <c r="AB205" i="10"/>
  <c r="AC205" i="10"/>
  <c r="AD205" i="10"/>
  <c r="AE205" i="10"/>
  <c r="J206" i="10"/>
  <c r="K206" i="10"/>
  <c r="L206" i="10"/>
  <c r="N206" i="10"/>
  <c r="O206" i="10"/>
  <c r="P206" i="10"/>
  <c r="Q206" i="10"/>
  <c r="S206" i="10" s="1"/>
  <c r="T206" i="10"/>
  <c r="X206" i="10"/>
  <c r="Y206" i="10"/>
  <c r="Z206" i="10"/>
  <c r="AA206" i="10"/>
  <c r="AB206" i="10"/>
  <c r="AC206" i="10"/>
  <c r="AD206" i="10"/>
  <c r="AE206" i="10"/>
  <c r="J207" i="10"/>
  <c r="K207" i="10"/>
  <c r="L207" i="10"/>
  <c r="N207" i="10"/>
  <c r="O207" i="10"/>
  <c r="P207" i="10"/>
  <c r="Q207" i="10"/>
  <c r="S207" i="10" s="1"/>
  <c r="T207" i="10"/>
  <c r="X207" i="10"/>
  <c r="Y207" i="10"/>
  <c r="Z207" i="10"/>
  <c r="AA207" i="10"/>
  <c r="AB207" i="10"/>
  <c r="AC207" i="10"/>
  <c r="AD207" i="10"/>
  <c r="AE207" i="10"/>
  <c r="J208" i="10"/>
  <c r="K208" i="10"/>
  <c r="L208" i="10"/>
  <c r="N208" i="10"/>
  <c r="O208" i="10"/>
  <c r="P208" i="10"/>
  <c r="Q208" i="10"/>
  <c r="S208" i="10" s="1"/>
  <c r="T208" i="10"/>
  <c r="X208" i="10"/>
  <c r="Y208" i="10"/>
  <c r="Z208" i="10"/>
  <c r="AA208" i="10"/>
  <c r="AB208" i="10"/>
  <c r="AC208" i="10"/>
  <c r="AD208" i="10"/>
  <c r="AE208" i="10"/>
  <c r="J209" i="10"/>
  <c r="K209" i="10"/>
  <c r="L209" i="10"/>
  <c r="N209" i="10"/>
  <c r="O209" i="10"/>
  <c r="P209" i="10"/>
  <c r="Q209" i="10"/>
  <c r="S209" i="10" s="1"/>
  <c r="T209" i="10"/>
  <c r="X209" i="10"/>
  <c r="Y209" i="10"/>
  <c r="Z209" i="10"/>
  <c r="AA209" i="10"/>
  <c r="AB209" i="10"/>
  <c r="AC209" i="10"/>
  <c r="AD209" i="10"/>
  <c r="AE209" i="10"/>
  <c r="J210" i="10"/>
  <c r="K210" i="10"/>
  <c r="L210" i="10"/>
  <c r="N210" i="10"/>
  <c r="O210" i="10"/>
  <c r="P210" i="10"/>
  <c r="Q210" i="10"/>
  <c r="S210" i="10" s="1"/>
  <c r="T210" i="10"/>
  <c r="X210" i="10"/>
  <c r="Y210" i="10"/>
  <c r="Z210" i="10"/>
  <c r="AA210" i="10"/>
  <c r="AB210" i="10"/>
  <c r="AC210" i="10"/>
  <c r="AD210" i="10"/>
  <c r="AE210" i="10"/>
  <c r="J211" i="10"/>
  <c r="K211" i="10"/>
  <c r="L211" i="10"/>
  <c r="N211" i="10"/>
  <c r="O211" i="10"/>
  <c r="P211" i="10"/>
  <c r="Q211" i="10"/>
  <c r="S211" i="10" s="1"/>
  <c r="T211" i="10"/>
  <c r="X211" i="10"/>
  <c r="Y211" i="10"/>
  <c r="Z211" i="10"/>
  <c r="AA211" i="10"/>
  <c r="AB211" i="10"/>
  <c r="AC211" i="10"/>
  <c r="AD211" i="10"/>
  <c r="AE211" i="10"/>
  <c r="J212" i="10"/>
  <c r="K212" i="10"/>
  <c r="L212" i="10"/>
  <c r="N212" i="10"/>
  <c r="O212" i="10"/>
  <c r="P212" i="10"/>
  <c r="Q212" i="10"/>
  <c r="S212" i="10" s="1"/>
  <c r="T212" i="10"/>
  <c r="X212" i="10"/>
  <c r="Y212" i="10"/>
  <c r="Z212" i="10"/>
  <c r="AA212" i="10"/>
  <c r="AB212" i="10"/>
  <c r="AC212" i="10"/>
  <c r="AD212" i="10"/>
  <c r="AE212" i="10"/>
  <c r="J213" i="10"/>
  <c r="K213" i="10"/>
  <c r="L213" i="10"/>
  <c r="N213" i="10"/>
  <c r="O213" i="10"/>
  <c r="P213" i="10"/>
  <c r="Q213" i="10"/>
  <c r="S213" i="10" s="1"/>
  <c r="T213" i="10"/>
  <c r="X213" i="10"/>
  <c r="Y213" i="10"/>
  <c r="Z213" i="10"/>
  <c r="AA213" i="10"/>
  <c r="AB213" i="10"/>
  <c r="AC213" i="10"/>
  <c r="AD213" i="10"/>
  <c r="AE213" i="10"/>
  <c r="J214" i="10"/>
  <c r="K214" i="10"/>
  <c r="L214" i="10"/>
  <c r="N214" i="10"/>
  <c r="O214" i="10"/>
  <c r="P214" i="10"/>
  <c r="Q214" i="10"/>
  <c r="S214" i="10" s="1"/>
  <c r="T214" i="10"/>
  <c r="X214" i="10"/>
  <c r="Y214" i="10"/>
  <c r="Z214" i="10"/>
  <c r="AA214" i="10"/>
  <c r="AB214" i="10"/>
  <c r="AC214" i="10"/>
  <c r="AD214" i="10"/>
  <c r="AE214" i="10"/>
  <c r="J215" i="10"/>
  <c r="K215" i="10"/>
  <c r="L215" i="10"/>
  <c r="N215" i="10"/>
  <c r="O215" i="10"/>
  <c r="P215" i="10"/>
  <c r="Q215" i="10"/>
  <c r="S215" i="10" s="1"/>
  <c r="T215" i="10"/>
  <c r="X215" i="10"/>
  <c r="Y215" i="10"/>
  <c r="Z215" i="10"/>
  <c r="AA215" i="10"/>
  <c r="AB215" i="10"/>
  <c r="AC215" i="10"/>
  <c r="AD215" i="10"/>
  <c r="AE215" i="10"/>
  <c r="J216" i="10"/>
  <c r="K216" i="10"/>
  <c r="L216" i="10"/>
  <c r="N216" i="10"/>
  <c r="O216" i="10"/>
  <c r="P216" i="10"/>
  <c r="Q216" i="10"/>
  <c r="S216" i="10" s="1"/>
  <c r="T216" i="10"/>
  <c r="X216" i="10"/>
  <c r="Y216" i="10"/>
  <c r="Z216" i="10"/>
  <c r="AA216" i="10"/>
  <c r="AB216" i="10"/>
  <c r="AC216" i="10"/>
  <c r="AD216" i="10"/>
  <c r="AE216" i="10"/>
  <c r="J217" i="10"/>
  <c r="K217" i="10"/>
  <c r="L217" i="10"/>
  <c r="N217" i="10"/>
  <c r="O217" i="10"/>
  <c r="P217" i="10"/>
  <c r="Q217" i="10"/>
  <c r="S217" i="10" s="1"/>
  <c r="T217" i="10"/>
  <c r="X217" i="10"/>
  <c r="Y217" i="10"/>
  <c r="Z217" i="10"/>
  <c r="AA217" i="10"/>
  <c r="AB217" i="10"/>
  <c r="AC217" i="10"/>
  <c r="AD217" i="10"/>
  <c r="AE217" i="10"/>
  <c r="J218" i="10"/>
  <c r="K218" i="10"/>
  <c r="L218" i="10"/>
  <c r="N218" i="10"/>
  <c r="O218" i="10"/>
  <c r="P218" i="10"/>
  <c r="Q218" i="10"/>
  <c r="S218" i="10" s="1"/>
  <c r="T218" i="10"/>
  <c r="X218" i="10"/>
  <c r="Y218" i="10"/>
  <c r="Z218" i="10"/>
  <c r="AA218" i="10"/>
  <c r="AB218" i="10"/>
  <c r="AC218" i="10"/>
  <c r="AD218" i="10"/>
  <c r="AE218" i="10"/>
  <c r="J219" i="10"/>
  <c r="K219" i="10"/>
  <c r="L219" i="10"/>
  <c r="N219" i="10"/>
  <c r="O219" i="10"/>
  <c r="P219" i="10"/>
  <c r="Q219" i="10"/>
  <c r="S219" i="10" s="1"/>
  <c r="T219" i="10"/>
  <c r="X219" i="10"/>
  <c r="Y219" i="10"/>
  <c r="Z219" i="10"/>
  <c r="AA219" i="10"/>
  <c r="AB219" i="10"/>
  <c r="AC219" i="10"/>
  <c r="AD219" i="10"/>
  <c r="AE219" i="10"/>
  <c r="J220" i="10"/>
  <c r="K220" i="10"/>
  <c r="L220" i="10"/>
  <c r="N220" i="10"/>
  <c r="O220" i="10"/>
  <c r="P220" i="10"/>
  <c r="Q220" i="10"/>
  <c r="S220" i="10" s="1"/>
  <c r="T220" i="10"/>
  <c r="X220" i="10"/>
  <c r="Y220" i="10"/>
  <c r="Z220" i="10"/>
  <c r="AA220" i="10"/>
  <c r="AB220" i="10"/>
  <c r="AC220" i="10"/>
  <c r="AD220" i="10"/>
  <c r="AE220" i="10"/>
  <c r="J221" i="10"/>
  <c r="K221" i="10"/>
  <c r="L221" i="10"/>
  <c r="N221" i="10"/>
  <c r="O221" i="10"/>
  <c r="P221" i="10"/>
  <c r="Q221" i="10"/>
  <c r="S221" i="10" s="1"/>
  <c r="T221" i="10"/>
  <c r="X221" i="10"/>
  <c r="Y221" i="10"/>
  <c r="Z221" i="10"/>
  <c r="AA221" i="10"/>
  <c r="AB221" i="10"/>
  <c r="AC221" i="10"/>
  <c r="AD221" i="10"/>
  <c r="AE221" i="10"/>
  <c r="J222" i="10"/>
  <c r="K222" i="10"/>
  <c r="L222" i="10"/>
  <c r="N222" i="10"/>
  <c r="O222" i="10"/>
  <c r="P222" i="10"/>
  <c r="Q222" i="10"/>
  <c r="S222" i="10" s="1"/>
  <c r="T222" i="10"/>
  <c r="X222" i="10"/>
  <c r="Y222" i="10"/>
  <c r="Z222" i="10"/>
  <c r="AA222" i="10"/>
  <c r="AB222" i="10"/>
  <c r="AC222" i="10"/>
  <c r="AD222" i="10"/>
  <c r="AE222" i="10"/>
  <c r="J223" i="10"/>
  <c r="K223" i="10"/>
  <c r="L223" i="10"/>
  <c r="N223" i="10"/>
  <c r="O223" i="10"/>
  <c r="P223" i="10"/>
  <c r="Q223" i="10"/>
  <c r="S223" i="10" s="1"/>
  <c r="T223" i="10"/>
  <c r="X223" i="10"/>
  <c r="Y223" i="10"/>
  <c r="Z223" i="10"/>
  <c r="AA223" i="10"/>
  <c r="AB223" i="10"/>
  <c r="AC223" i="10"/>
  <c r="AD223" i="10"/>
  <c r="AE223" i="10"/>
  <c r="J224" i="10"/>
  <c r="K224" i="10"/>
  <c r="L224" i="10"/>
  <c r="N224" i="10"/>
  <c r="O224" i="10"/>
  <c r="P224" i="10"/>
  <c r="Q224" i="10"/>
  <c r="S224" i="10" s="1"/>
  <c r="T224" i="10"/>
  <c r="X224" i="10"/>
  <c r="Y224" i="10"/>
  <c r="Z224" i="10"/>
  <c r="AA224" i="10"/>
  <c r="AB224" i="10"/>
  <c r="AC224" i="10"/>
  <c r="AD224" i="10"/>
  <c r="AE224" i="10"/>
  <c r="J225" i="10"/>
  <c r="K225" i="10"/>
  <c r="L225" i="10"/>
  <c r="N225" i="10"/>
  <c r="O225" i="10"/>
  <c r="P225" i="10"/>
  <c r="Q225" i="10"/>
  <c r="S225" i="10" s="1"/>
  <c r="T225" i="10"/>
  <c r="X225" i="10"/>
  <c r="Y225" i="10"/>
  <c r="Z225" i="10"/>
  <c r="AA225" i="10"/>
  <c r="AB225" i="10"/>
  <c r="AC225" i="10"/>
  <c r="AD225" i="10"/>
  <c r="AE225" i="10"/>
  <c r="J226" i="10"/>
  <c r="K226" i="10"/>
  <c r="L226" i="10"/>
  <c r="N226" i="10"/>
  <c r="O226" i="10"/>
  <c r="P226" i="10"/>
  <c r="Q226" i="10"/>
  <c r="S226" i="10" s="1"/>
  <c r="T226" i="10"/>
  <c r="X226" i="10"/>
  <c r="Y226" i="10"/>
  <c r="Z226" i="10"/>
  <c r="AA226" i="10"/>
  <c r="AB226" i="10"/>
  <c r="AC226" i="10"/>
  <c r="AD226" i="10"/>
  <c r="AE226" i="10"/>
  <c r="J227" i="10"/>
  <c r="K227" i="10"/>
  <c r="L227" i="10"/>
  <c r="N227" i="10"/>
  <c r="O227" i="10"/>
  <c r="P227" i="10"/>
  <c r="Q227" i="10"/>
  <c r="S227" i="10" s="1"/>
  <c r="T227" i="10"/>
  <c r="X227" i="10"/>
  <c r="Y227" i="10"/>
  <c r="Z227" i="10"/>
  <c r="AA227" i="10"/>
  <c r="AB227" i="10"/>
  <c r="AC227" i="10"/>
  <c r="AD227" i="10"/>
  <c r="AE227" i="10"/>
  <c r="J228" i="10"/>
  <c r="K228" i="10"/>
  <c r="L228" i="10"/>
  <c r="N228" i="10"/>
  <c r="O228" i="10"/>
  <c r="P228" i="10"/>
  <c r="Q228" i="10"/>
  <c r="S228" i="10" s="1"/>
  <c r="T228" i="10"/>
  <c r="X228" i="10"/>
  <c r="Y228" i="10"/>
  <c r="Z228" i="10"/>
  <c r="AA228" i="10"/>
  <c r="AB228" i="10"/>
  <c r="AC228" i="10"/>
  <c r="AD228" i="10"/>
  <c r="AE228" i="10"/>
  <c r="J229" i="10"/>
  <c r="K229" i="10"/>
  <c r="L229" i="10"/>
  <c r="N229" i="10"/>
  <c r="O229" i="10"/>
  <c r="P229" i="10"/>
  <c r="Q229" i="10"/>
  <c r="S229" i="10" s="1"/>
  <c r="T229" i="10"/>
  <c r="X229" i="10"/>
  <c r="Y229" i="10"/>
  <c r="Z229" i="10"/>
  <c r="AA229" i="10"/>
  <c r="AB229" i="10"/>
  <c r="AC229" i="10"/>
  <c r="AD229" i="10"/>
  <c r="AE229" i="10"/>
  <c r="J230" i="10"/>
  <c r="K230" i="10"/>
  <c r="L230" i="10"/>
  <c r="N230" i="10"/>
  <c r="O230" i="10"/>
  <c r="P230" i="10"/>
  <c r="Q230" i="10"/>
  <c r="S230" i="10" s="1"/>
  <c r="T230" i="10"/>
  <c r="X230" i="10"/>
  <c r="Y230" i="10"/>
  <c r="Z230" i="10"/>
  <c r="AA230" i="10"/>
  <c r="AB230" i="10"/>
  <c r="AC230" i="10"/>
  <c r="AD230" i="10"/>
  <c r="AE230" i="10"/>
  <c r="J231" i="10"/>
  <c r="K231" i="10"/>
  <c r="L231" i="10"/>
  <c r="N231" i="10"/>
  <c r="O231" i="10"/>
  <c r="P231" i="10"/>
  <c r="Q231" i="10"/>
  <c r="S231" i="10" s="1"/>
  <c r="T231" i="10"/>
  <c r="X231" i="10"/>
  <c r="Y231" i="10"/>
  <c r="Z231" i="10"/>
  <c r="AA231" i="10"/>
  <c r="AB231" i="10"/>
  <c r="AC231" i="10"/>
  <c r="AD231" i="10"/>
  <c r="AE231" i="10"/>
  <c r="J232" i="10"/>
  <c r="K232" i="10"/>
  <c r="L232" i="10"/>
  <c r="N232" i="10"/>
  <c r="O232" i="10"/>
  <c r="P232" i="10"/>
  <c r="Q232" i="10"/>
  <c r="S232" i="10" s="1"/>
  <c r="T232" i="10"/>
  <c r="X232" i="10"/>
  <c r="Y232" i="10"/>
  <c r="Z232" i="10"/>
  <c r="AA232" i="10"/>
  <c r="AB232" i="10"/>
  <c r="AC232" i="10"/>
  <c r="AD232" i="10"/>
  <c r="AE232" i="10"/>
  <c r="J233" i="10"/>
  <c r="K233" i="10"/>
  <c r="L233" i="10"/>
  <c r="N233" i="10"/>
  <c r="O233" i="10"/>
  <c r="P233" i="10"/>
  <c r="Q233" i="10"/>
  <c r="S233" i="10" s="1"/>
  <c r="T233" i="10"/>
  <c r="X233" i="10"/>
  <c r="Y233" i="10"/>
  <c r="Z233" i="10"/>
  <c r="AA233" i="10"/>
  <c r="AB233" i="10"/>
  <c r="AC233" i="10"/>
  <c r="AD233" i="10"/>
  <c r="AE233" i="10"/>
  <c r="J234" i="10"/>
  <c r="K234" i="10"/>
  <c r="L234" i="10"/>
  <c r="N234" i="10"/>
  <c r="O234" i="10"/>
  <c r="P234" i="10"/>
  <c r="Q234" i="10"/>
  <c r="S234" i="10" s="1"/>
  <c r="T234" i="10"/>
  <c r="X234" i="10"/>
  <c r="Y234" i="10"/>
  <c r="Z234" i="10"/>
  <c r="AA234" i="10"/>
  <c r="AB234" i="10"/>
  <c r="AC234" i="10"/>
  <c r="AD234" i="10"/>
  <c r="AE234" i="10"/>
  <c r="J235" i="10"/>
  <c r="K235" i="10"/>
  <c r="L235" i="10"/>
  <c r="N235" i="10"/>
  <c r="O235" i="10"/>
  <c r="P235" i="10"/>
  <c r="Q235" i="10"/>
  <c r="S235" i="10" s="1"/>
  <c r="T235" i="10"/>
  <c r="X235" i="10"/>
  <c r="Y235" i="10"/>
  <c r="Z235" i="10"/>
  <c r="AA235" i="10"/>
  <c r="AB235" i="10"/>
  <c r="AC235" i="10"/>
  <c r="AD235" i="10"/>
  <c r="AE235" i="10"/>
  <c r="J236" i="10"/>
  <c r="K236" i="10"/>
  <c r="L236" i="10"/>
  <c r="N236" i="10"/>
  <c r="O236" i="10"/>
  <c r="P236" i="10"/>
  <c r="Q236" i="10"/>
  <c r="S236" i="10" s="1"/>
  <c r="T236" i="10"/>
  <c r="X236" i="10"/>
  <c r="Y236" i="10"/>
  <c r="Z236" i="10"/>
  <c r="AA236" i="10"/>
  <c r="AB236" i="10"/>
  <c r="AC236" i="10"/>
  <c r="AD236" i="10"/>
  <c r="AE236" i="10"/>
  <c r="J237" i="10"/>
  <c r="K237" i="10"/>
  <c r="L237" i="10"/>
  <c r="N237" i="10"/>
  <c r="O237" i="10"/>
  <c r="P237" i="10"/>
  <c r="Q237" i="10"/>
  <c r="S237" i="10" s="1"/>
  <c r="T237" i="10"/>
  <c r="X237" i="10"/>
  <c r="Y237" i="10"/>
  <c r="Z237" i="10"/>
  <c r="AA237" i="10"/>
  <c r="AB237" i="10"/>
  <c r="AC237" i="10"/>
  <c r="AD237" i="10"/>
  <c r="AE237" i="10"/>
  <c r="J238" i="10"/>
  <c r="K238" i="10"/>
  <c r="L238" i="10"/>
  <c r="N238" i="10"/>
  <c r="O238" i="10"/>
  <c r="P238" i="10"/>
  <c r="Q238" i="10"/>
  <c r="S238" i="10" s="1"/>
  <c r="T238" i="10"/>
  <c r="X238" i="10"/>
  <c r="Y238" i="10"/>
  <c r="Z238" i="10"/>
  <c r="AA238" i="10"/>
  <c r="AB238" i="10"/>
  <c r="AC238" i="10"/>
  <c r="AD238" i="10"/>
  <c r="AE238" i="10"/>
  <c r="J239" i="10"/>
  <c r="K239" i="10"/>
  <c r="L239" i="10"/>
  <c r="N239" i="10"/>
  <c r="O239" i="10"/>
  <c r="P239" i="10"/>
  <c r="Q239" i="10"/>
  <c r="S239" i="10" s="1"/>
  <c r="T239" i="10"/>
  <c r="X239" i="10"/>
  <c r="Y239" i="10"/>
  <c r="Z239" i="10"/>
  <c r="AA239" i="10"/>
  <c r="AB239" i="10"/>
  <c r="AC239" i="10"/>
  <c r="AD239" i="10"/>
  <c r="AE239" i="10"/>
  <c r="J240" i="10"/>
  <c r="K240" i="10"/>
  <c r="L240" i="10"/>
  <c r="N240" i="10"/>
  <c r="O240" i="10"/>
  <c r="P240" i="10"/>
  <c r="Q240" i="10"/>
  <c r="S240" i="10" s="1"/>
  <c r="T240" i="10"/>
  <c r="X240" i="10"/>
  <c r="Y240" i="10"/>
  <c r="Z240" i="10"/>
  <c r="AA240" i="10"/>
  <c r="AB240" i="10"/>
  <c r="AC240" i="10"/>
  <c r="AD240" i="10"/>
  <c r="AE240" i="10"/>
  <c r="J241" i="10"/>
  <c r="K241" i="10"/>
  <c r="L241" i="10"/>
  <c r="N241" i="10"/>
  <c r="O241" i="10"/>
  <c r="P241" i="10"/>
  <c r="Q241" i="10"/>
  <c r="S241" i="10" s="1"/>
  <c r="T241" i="10"/>
  <c r="X241" i="10"/>
  <c r="Y241" i="10"/>
  <c r="Z241" i="10"/>
  <c r="AA241" i="10"/>
  <c r="AB241" i="10"/>
  <c r="AC241" i="10"/>
  <c r="AD241" i="10"/>
  <c r="AE241" i="10"/>
  <c r="J242" i="10"/>
  <c r="K242" i="10"/>
  <c r="L242" i="10"/>
  <c r="N242" i="10"/>
  <c r="O242" i="10"/>
  <c r="P242" i="10"/>
  <c r="Q242" i="10"/>
  <c r="S242" i="10" s="1"/>
  <c r="T242" i="10"/>
  <c r="X242" i="10"/>
  <c r="Y242" i="10"/>
  <c r="Z242" i="10"/>
  <c r="AA242" i="10"/>
  <c r="AB242" i="10"/>
  <c r="AC242" i="10"/>
  <c r="AD242" i="10"/>
  <c r="AE242" i="10"/>
  <c r="J243" i="10"/>
  <c r="K243" i="10"/>
  <c r="L243" i="10"/>
  <c r="N243" i="10"/>
  <c r="O243" i="10"/>
  <c r="P243" i="10"/>
  <c r="Q243" i="10"/>
  <c r="S243" i="10" s="1"/>
  <c r="T243" i="10"/>
  <c r="X243" i="10"/>
  <c r="Y243" i="10"/>
  <c r="Z243" i="10"/>
  <c r="AA243" i="10"/>
  <c r="AB243" i="10"/>
  <c r="AC243" i="10"/>
  <c r="AD243" i="10"/>
  <c r="AE243" i="10"/>
  <c r="J244" i="10"/>
  <c r="K244" i="10"/>
  <c r="L244" i="10"/>
  <c r="N244" i="10"/>
  <c r="O244" i="10"/>
  <c r="P244" i="10"/>
  <c r="Q244" i="10"/>
  <c r="S244" i="10" s="1"/>
  <c r="T244" i="10"/>
  <c r="X244" i="10"/>
  <c r="Y244" i="10"/>
  <c r="Z244" i="10"/>
  <c r="AA244" i="10"/>
  <c r="AB244" i="10"/>
  <c r="AC244" i="10"/>
  <c r="AD244" i="10"/>
  <c r="AE244" i="10"/>
  <c r="J245" i="10"/>
  <c r="K245" i="10"/>
  <c r="L245" i="10"/>
  <c r="N245" i="10"/>
  <c r="O245" i="10"/>
  <c r="P245" i="10"/>
  <c r="Q245" i="10"/>
  <c r="S245" i="10" s="1"/>
  <c r="T245" i="10"/>
  <c r="X245" i="10"/>
  <c r="Y245" i="10"/>
  <c r="Z245" i="10"/>
  <c r="AA245" i="10"/>
  <c r="AB245" i="10"/>
  <c r="AC245" i="10"/>
  <c r="AD245" i="10"/>
  <c r="AE245" i="10"/>
  <c r="J246" i="10"/>
  <c r="K246" i="10"/>
  <c r="L246" i="10"/>
  <c r="N246" i="10"/>
  <c r="O246" i="10"/>
  <c r="P246" i="10"/>
  <c r="Q246" i="10"/>
  <c r="S246" i="10" s="1"/>
  <c r="T246" i="10"/>
  <c r="X246" i="10"/>
  <c r="Y246" i="10"/>
  <c r="Z246" i="10"/>
  <c r="AA246" i="10"/>
  <c r="AB246" i="10"/>
  <c r="AC246" i="10"/>
  <c r="AD246" i="10"/>
  <c r="AE246" i="10"/>
  <c r="J247" i="10"/>
  <c r="K247" i="10"/>
  <c r="L247" i="10"/>
  <c r="N247" i="10"/>
  <c r="O247" i="10"/>
  <c r="P247" i="10"/>
  <c r="Q247" i="10"/>
  <c r="S247" i="10" s="1"/>
  <c r="T247" i="10"/>
  <c r="X247" i="10"/>
  <c r="Y247" i="10"/>
  <c r="Z247" i="10"/>
  <c r="AA247" i="10"/>
  <c r="AB247" i="10"/>
  <c r="AC247" i="10"/>
  <c r="AD247" i="10"/>
  <c r="AE247" i="10"/>
  <c r="J248" i="10"/>
  <c r="K248" i="10"/>
  <c r="L248" i="10"/>
  <c r="N248" i="10"/>
  <c r="O248" i="10"/>
  <c r="P248" i="10"/>
  <c r="Q248" i="10"/>
  <c r="S248" i="10" s="1"/>
  <c r="T248" i="10"/>
  <c r="X248" i="10"/>
  <c r="Y248" i="10"/>
  <c r="Z248" i="10"/>
  <c r="AA248" i="10"/>
  <c r="AB248" i="10"/>
  <c r="AC248" i="10"/>
  <c r="AD248" i="10"/>
  <c r="AE248" i="10"/>
  <c r="J249" i="10"/>
  <c r="K249" i="10"/>
  <c r="L249" i="10"/>
  <c r="N249" i="10"/>
  <c r="O249" i="10"/>
  <c r="P249" i="10"/>
  <c r="Q249" i="10"/>
  <c r="S249" i="10" s="1"/>
  <c r="T249" i="10"/>
  <c r="X249" i="10"/>
  <c r="Y249" i="10"/>
  <c r="Z249" i="10"/>
  <c r="AA249" i="10"/>
  <c r="AB249" i="10"/>
  <c r="AC249" i="10"/>
  <c r="AD249" i="10"/>
  <c r="AE249" i="10"/>
  <c r="J250" i="10"/>
  <c r="K250" i="10"/>
  <c r="L250" i="10"/>
  <c r="N250" i="10"/>
  <c r="O250" i="10"/>
  <c r="P250" i="10"/>
  <c r="Q250" i="10"/>
  <c r="S250" i="10" s="1"/>
  <c r="T250" i="10"/>
  <c r="X250" i="10"/>
  <c r="Y250" i="10"/>
  <c r="Z250" i="10"/>
  <c r="AA250" i="10"/>
  <c r="AB250" i="10"/>
  <c r="AC250" i="10"/>
  <c r="AD250" i="10"/>
  <c r="AE250" i="10"/>
  <c r="J251" i="10"/>
  <c r="K251" i="10"/>
  <c r="L251" i="10"/>
  <c r="N251" i="10"/>
  <c r="O251" i="10"/>
  <c r="P251" i="10"/>
  <c r="Q251" i="10"/>
  <c r="S251" i="10" s="1"/>
  <c r="T251" i="10"/>
  <c r="X251" i="10"/>
  <c r="Y251" i="10"/>
  <c r="Z251" i="10"/>
  <c r="AA251" i="10"/>
  <c r="AB251" i="10"/>
  <c r="AC251" i="10"/>
  <c r="AD251" i="10"/>
  <c r="AE251" i="10"/>
  <c r="J252" i="10"/>
  <c r="K252" i="10"/>
  <c r="L252" i="10"/>
  <c r="N252" i="10"/>
  <c r="O252" i="10"/>
  <c r="P252" i="10"/>
  <c r="Q252" i="10"/>
  <c r="S252" i="10" s="1"/>
  <c r="T252" i="10"/>
  <c r="X252" i="10"/>
  <c r="Y252" i="10"/>
  <c r="Z252" i="10"/>
  <c r="AA252" i="10"/>
  <c r="AB252" i="10"/>
  <c r="AC252" i="10"/>
  <c r="AD252" i="10"/>
  <c r="AE252" i="10"/>
  <c r="J253" i="10"/>
  <c r="K253" i="10"/>
  <c r="L253" i="10"/>
  <c r="N253" i="10"/>
  <c r="O253" i="10"/>
  <c r="P253" i="10"/>
  <c r="Q253" i="10"/>
  <c r="S253" i="10" s="1"/>
  <c r="T253" i="10"/>
  <c r="X253" i="10"/>
  <c r="Y253" i="10"/>
  <c r="Z253" i="10"/>
  <c r="AA253" i="10"/>
  <c r="AB253" i="10"/>
  <c r="AC253" i="10"/>
  <c r="AD253" i="10"/>
  <c r="AE253" i="10"/>
  <c r="J254" i="10"/>
  <c r="K254" i="10"/>
  <c r="L254" i="10"/>
  <c r="N254" i="10"/>
  <c r="O254" i="10"/>
  <c r="P254" i="10"/>
  <c r="Q254" i="10"/>
  <c r="S254" i="10" s="1"/>
  <c r="T254" i="10"/>
  <c r="X254" i="10"/>
  <c r="Y254" i="10"/>
  <c r="Z254" i="10"/>
  <c r="AA254" i="10"/>
  <c r="AB254" i="10"/>
  <c r="AC254" i="10"/>
  <c r="AD254" i="10"/>
  <c r="AE254" i="10"/>
  <c r="J255" i="10"/>
  <c r="K255" i="10"/>
  <c r="L255" i="10"/>
  <c r="N255" i="10"/>
  <c r="O255" i="10"/>
  <c r="P255" i="10"/>
  <c r="Q255" i="10"/>
  <c r="S255" i="10" s="1"/>
  <c r="T255" i="10"/>
  <c r="X255" i="10"/>
  <c r="Y255" i="10"/>
  <c r="Z255" i="10"/>
  <c r="AA255" i="10"/>
  <c r="AB255" i="10"/>
  <c r="AC255" i="10"/>
  <c r="AD255" i="10"/>
  <c r="AE255" i="10"/>
  <c r="J256" i="10"/>
  <c r="K256" i="10"/>
  <c r="L256" i="10"/>
  <c r="N256" i="10"/>
  <c r="O256" i="10"/>
  <c r="P256" i="10"/>
  <c r="Q256" i="10"/>
  <c r="S256" i="10" s="1"/>
  <c r="T256" i="10"/>
  <c r="X256" i="10"/>
  <c r="Y256" i="10"/>
  <c r="Z256" i="10"/>
  <c r="AA256" i="10"/>
  <c r="AB256" i="10"/>
  <c r="AC256" i="10"/>
  <c r="AD256" i="10"/>
  <c r="AE256" i="10"/>
  <c r="J257" i="10"/>
  <c r="K257" i="10"/>
  <c r="L257" i="10"/>
  <c r="N257" i="10"/>
  <c r="O257" i="10"/>
  <c r="P257" i="10"/>
  <c r="Q257" i="10"/>
  <c r="S257" i="10" s="1"/>
  <c r="T257" i="10"/>
  <c r="X257" i="10"/>
  <c r="Y257" i="10"/>
  <c r="Z257" i="10"/>
  <c r="AA257" i="10"/>
  <c r="AB257" i="10"/>
  <c r="AC257" i="10"/>
  <c r="AD257" i="10"/>
  <c r="AE257" i="10"/>
  <c r="J258" i="10"/>
  <c r="K258" i="10"/>
  <c r="L258" i="10"/>
  <c r="N258" i="10"/>
  <c r="O258" i="10"/>
  <c r="P258" i="10"/>
  <c r="Q258" i="10"/>
  <c r="S258" i="10" s="1"/>
  <c r="T258" i="10"/>
  <c r="X258" i="10"/>
  <c r="Y258" i="10"/>
  <c r="Z258" i="10"/>
  <c r="AA258" i="10"/>
  <c r="AB258" i="10"/>
  <c r="AC258" i="10"/>
  <c r="AD258" i="10"/>
  <c r="AE258" i="10"/>
  <c r="J259" i="10"/>
  <c r="K259" i="10"/>
  <c r="L259" i="10"/>
  <c r="N259" i="10"/>
  <c r="O259" i="10"/>
  <c r="P259" i="10"/>
  <c r="Q259" i="10"/>
  <c r="S259" i="10" s="1"/>
  <c r="T259" i="10"/>
  <c r="X259" i="10"/>
  <c r="Y259" i="10"/>
  <c r="Z259" i="10"/>
  <c r="AA259" i="10"/>
  <c r="AB259" i="10"/>
  <c r="AC259" i="10"/>
  <c r="AD259" i="10"/>
  <c r="AE259" i="10"/>
  <c r="J260" i="10"/>
  <c r="K260" i="10"/>
  <c r="L260" i="10"/>
  <c r="N260" i="10"/>
  <c r="O260" i="10"/>
  <c r="P260" i="10"/>
  <c r="Q260" i="10"/>
  <c r="S260" i="10" s="1"/>
  <c r="T260" i="10"/>
  <c r="X260" i="10"/>
  <c r="Y260" i="10"/>
  <c r="Z260" i="10"/>
  <c r="AA260" i="10"/>
  <c r="AB260" i="10"/>
  <c r="AC260" i="10"/>
  <c r="AD260" i="10"/>
  <c r="AE260" i="10"/>
  <c r="J261" i="10"/>
  <c r="K261" i="10"/>
  <c r="L261" i="10"/>
  <c r="N261" i="10"/>
  <c r="O261" i="10"/>
  <c r="P261" i="10"/>
  <c r="Q261" i="10"/>
  <c r="S261" i="10" s="1"/>
  <c r="T261" i="10"/>
  <c r="X261" i="10"/>
  <c r="Y261" i="10"/>
  <c r="Z261" i="10"/>
  <c r="AA261" i="10"/>
  <c r="AB261" i="10"/>
  <c r="AC261" i="10"/>
  <c r="AD261" i="10"/>
  <c r="AE261" i="10"/>
  <c r="J262" i="10"/>
  <c r="K262" i="10"/>
  <c r="L262" i="10"/>
  <c r="N262" i="10"/>
  <c r="O262" i="10"/>
  <c r="P262" i="10"/>
  <c r="Q262" i="10"/>
  <c r="S262" i="10" s="1"/>
  <c r="T262" i="10"/>
  <c r="X262" i="10"/>
  <c r="Y262" i="10"/>
  <c r="Z262" i="10"/>
  <c r="AA262" i="10"/>
  <c r="AB262" i="10"/>
  <c r="AC262" i="10"/>
  <c r="AD262" i="10"/>
  <c r="AE262" i="10"/>
  <c r="J263" i="10"/>
  <c r="K263" i="10"/>
  <c r="L263" i="10"/>
  <c r="N263" i="10"/>
  <c r="O263" i="10"/>
  <c r="P263" i="10"/>
  <c r="Q263" i="10"/>
  <c r="S263" i="10" s="1"/>
  <c r="T263" i="10"/>
  <c r="X263" i="10"/>
  <c r="Y263" i="10"/>
  <c r="Z263" i="10"/>
  <c r="AA263" i="10"/>
  <c r="AB263" i="10"/>
  <c r="AC263" i="10"/>
  <c r="AD263" i="10"/>
  <c r="AE263" i="10"/>
  <c r="J264" i="10"/>
  <c r="K264" i="10"/>
  <c r="L264" i="10"/>
  <c r="N264" i="10"/>
  <c r="O264" i="10"/>
  <c r="P264" i="10"/>
  <c r="Q264" i="10"/>
  <c r="S264" i="10" s="1"/>
  <c r="T264" i="10"/>
  <c r="X264" i="10"/>
  <c r="Y264" i="10"/>
  <c r="Z264" i="10"/>
  <c r="AA264" i="10"/>
  <c r="AB264" i="10"/>
  <c r="AC264" i="10"/>
  <c r="AD264" i="10"/>
  <c r="AE264" i="10"/>
  <c r="J265" i="10"/>
  <c r="K265" i="10"/>
  <c r="L265" i="10"/>
  <c r="N265" i="10"/>
  <c r="O265" i="10"/>
  <c r="P265" i="10"/>
  <c r="Q265" i="10"/>
  <c r="S265" i="10" s="1"/>
  <c r="T265" i="10"/>
  <c r="X265" i="10"/>
  <c r="Y265" i="10"/>
  <c r="Z265" i="10"/>
  <c r="AA265" i="10"/>
  <c r="AB265" i="10"/>
  <c r="AC265" i="10"/>
  <c r="AD265" i="10"/>
  <c r="AE265" i="10"/>
  <c r="J266" i="10"/>
  <c r="K266" i="10"/>
  <c r="L266" i="10"/>
  <c r="N266" i="10"/>
  <c r="O266" i="10"/>
  <c r="P266" i="10"/>
  <c r="Q266" i="10"/>
  <c r="S266" i="10" s="1"/>
  <c r="T266" i="10"/>
  <c r="X266" i="10"/>
  <c r="Y266" i="10"/>
  <c r="Z266" i="10"/>
  <c r="AA266" i="10"/>
  <c r="AB266" i="10"/>
  <c r="AC266" i="10"/>
  <c r="AD266" i="10"/>
  <c r="AE266" i="10"/>
  <c r="J267" i="10"/>
  <c r="K267" i="10"/>
  <c r="L267" i="10"/>
  <c r="N267" i="10"/>
  <c r="O267" i="10"/>
  <c r="P267" i="10"/>
  <c r="Q267" i="10"/>
  <c r="S267" i="10" s="1"/>
  <c r="T267" i="10"/>
  <c r="X267" i="10"/>
  <c r="Y267" i="10"/>
  <c r="Z267" i="10"/>
  <c r="AA267" i="10"/>
  <c r="AB267" i="10"/>
  <c r="AC267" i="10"/>
  <c r="AD267" i="10"/>
  <c r="AE267" i="10"/>
  <c r="J268" i="10"/>
  <c r="K268" i="10"/>
  <c r="L268" i="10"/>
  <c r="N268" i="10"/>
  <c r="O268" i="10"/>
  <c r="P268" i="10"/>
  <c r="Q268" i="10"/>
  <c r="S268" i="10" s="1"/>
  <c r="T268" i="10"/>
  <c r="X268" i="10"/>
  <c r="Y268" i="10"/>
  <c r="Z268" i="10"/>
  <c r="AA268" i="10"/>
  <c r="AB268" i="10"/>
  <c r="AC268" i="10"/>
  <c r="AD268" i="10"/>
  <c r="AE268" i="10"/>
  <c r="J269" i="10"/>
  <c r="K269" i="10"/>
  <c r="L269" i="10"/>
  <c r="N269" i="10"/>
  <c r="O269" i="10"/>
  <c r="P269" i="10"/>
  <c r="Q269" i="10"/>
  <c r="S269" i="10" s="1"/>
  <c r="T269" i="10"/>
  <c r="X269" i="10"/>
  <c r="Y269" i="10"/>
  <c r="Z269" i="10"/>
  <c r="AA269" i="10"/>
  <c r="AB269" i="10"/>
  <c r="AC269" i="10"/>
  <c r="AD269" i="10"/>
  <c r="AE269" i="10"/>
  <c r="J270" i="10"/>
  <c r="K270" i="10"/>
  <c r="L270" i="10"/>
  <c r="N270" i="10"/>
  <c r="O270" i="10"/>
  <c r="P270" i="10"/>
  <c r="Q270" i="10"/>
  <c r="S270" i="10" s="1"/>
  <c r="T270" i="10"/>
  <c r="X270" i="10"/>
  <c r="Y270" i="10"/>
  <c r="Z270" i="10"/>
  <c r="AA270" i="10"/>
  <c r="AB270" i="10"/>
  <c r="AC270" i="10"/>
  <c r="AD270" i="10"/>
  <c r="AE270" i="10"/>
  <c r="J271" i="10"/>
  <c r="K271" i="10"/>
  <c r="L271" i="10"/>
  <c r="N271" i="10"/>
  <c r="O271" i="10"/>
  <c r="P271" i="10"/>
  <c r="Q271" i="10"/>
  <c r="S271" i="10" s="1"/>
  <c r="T271" i="10"/>
  <c r="X271" i="10"/>
  <c r="Y271" i="10"/>
  <c r="Z271" i="10"/>
  <c r="AA271" i="10"/>
  <c r="AB271" i="10"/>
  <c r="AC271" i="10"/>
  <c r="AD271" i="10"/>
  <c r="AE271" i="10"/>
  <c r="J272" i="10"/>
  <c r="K272" i="10"/>
  <c r="L272" i="10"/>
  <c r="N272" i="10"/>
  <c r="O272" i="10"/>
  <c r="P272" i="10"/>
  <c r="Q272" i="10"/>
  <c r="S272" i="10" s="1"/>
  <c r="T272" i="10"/>
  <c r="X272" i="10"/>
  <c r="Y272" i="10"/>
  <c r="Z272" i="10"/>
  <c r="AA272" i="10"/>
  <c r="AB272" i="10"/>
  <c r="AC272" i="10"/>
  <c r="AD272" i="10"/>
  <c r="AE272" i="10"/>
  <c r="J273" i="10"/>
  <c r="K273" i="10"/>
  <c r="L273" i="10"/>
  <c r="N273" i="10"/>
  <c r="O273" i="10"/>
  <c r="P273" i="10"/>
  <c r="Q273" i="10"/>
  <c r="S273" i="10" s="1"/>
  <c r="T273" i="10"/>
  <c r="X273" i="10"/>
  <c r="Y273" i="10"/>
  <c r="Z273" i="10"/>
  <c r="AA273" i="10"/>
  <c r="AB273" i="10"/>
  <c r="AC273" i="10"/>
  <c r="AD273" i="10"/>
  <c r="AE273" i="10"/>
  <c r="J274" i="10"/>
  <c r="K274" i="10"/>
  <c r="L274" i="10"/>
  <c r="N274" i="10"/>
  <c r="O274" i="10"/>
  <c r="P274" i="10"/>
  <c r="Q274" i="10"/>
  <c r="S274" i="10" s="1"/>
  <c r="T274" i="10"/>
  <c r="X274" i="10"/>
  <c r="Y274" i="10"/>
  <c r="Z274" i="10"/>
  <c r="AA274" i="10"/>
  <c r="AB274" i="10"/>
  <c r="AC274" i="10"/>
  <c r="AD274" i="10"/>
  <c r="AE274" i="10"/>
  <c r="J275" i="10"/>
  <c r="K275" i="10"/>
  <c r="L275" i="10"/>
  <c r="N275" i="10"/>
  <c r="O275" i="10"/>
  <c r="P275" i="10"/>
  <c r="Q275" i="10"/>
  <c r="S275" i="10" s="1"/>
  <c r="T275" i="10"/>
  <c r="X275" i="10"/>
  <c r="Y275" i="10"/>
  <c r="Z275" i="10"/>
  <c r="AA275" i="10"/>
  <c r="AB275" i="10"/>
  <c r="AC275" i="10"/>
  <c r="AD275" i="10"/>
  <c r="AE275" i="10"/>
  <c r="J276" i="10"/>
  <c r="K276" i="10"/>
  <c r="L276" i="10"/>
  <c r="N276" i="10"/>
  <c r="O276" i="10"/>
  <c r="P276" i="10"/>
  <c r="Q276" i="10"/>
  <c r="S276" i="10" s="1"/>
  <c r="T276" i="10"/>
  <c r="X276" i="10"/>
  <c r="Y276" i="10"/>
  <c r="Z276" i="10"/>
  <c r="AA276" i="10"/>
  <c r="AB276" i="10"/>
  <c r="AC276" i="10"/>
  <c r="AD276" i="10"/>
  <c r="AE276" i="10"/>
  <c r="J277" i="10"/>
  <c r="K277" i="10"/>
  <c r="L277" i="10"/>
  <c r="N277" i="10"/>
  <c r="O277" i="10"/>
  <c r="P277" i="10"/>
  <c r="Q277" i="10"/>
  <c r="S277" i="10" s="1"/>
  <c r="T277" i="10"/>
  <c r="X277" i="10"/>
  <c r="Y277" i="10"/>
  <c r="Z277" i="10"/>
  <c r="AA277" i="10"/>
  <c r="AB277" i="10"/>
  <c r="AC277" i="10"/>
  <c r="AD277" i="10"/>
  <c r="AE277" i="10"/>
  <c r="J278" i="10"/>
  <c r="K278" i="10"/>
  <c r="L278" i="10"/>
  <c r="N278" i="10"/>
  <c r="O278" i="10"/>
  <c r="P278" i="10"/>
  <c r="Q278" i="10"/>
  <c r="S278" i="10" s="1"/>
  <c r="T278" i="10"/>
  <c r="X278" i="10"/>
  <c r="Y278" i="10"/>
  <c r="Z278" i="10"/>
  <c r="AA278" i="10"/>
  <c r="AB278" i="10"/>
  <c r="AC278" i="10"/>
  <c r="AD278" i="10"/>
  <c r="AE278" i="10"/>
  <c r="J279" i="10"/>
  <c r="K279" i="10"/>
  <c r="L279" i="10"/>
  <c r="N279" i="10"/>
  <c r="O279" i="10"/>
  <c r="P279" i="10"/>
  <c r="Q279" i="10"/>
  <c r="S279" i="10" s="1"/>
  <c r="T279" i="10"/>
  <c r="X279" i="10"/>
  <c r="Y279" i="10"/>
  <c r="Z279" i="10"/>
  <c r="AA279" i="10"/>
  <c r="AB279" i="10"/>
  <c r="AC279" i="10"/>
  <c r="AD279" i="10"/>
  <c r="AE279" i="10"/>
  <c r="J280" i="10"/>
  <c r="K280" i="10"/>
  <c r="L280" i="10"/>
  <c r="N280" i="10"/>
  <c r="O280" i="10"/>
  <c r="P280" i="10"/>
  <c r="Q280" i="10"/>
  <c r="S280" i="10" s="1"/>
  <c r="T280" i="10"/>
  <c r="X280" i="10"/>
  <c r="Y280" i="10"/>
  <c r="Z280" i="10"/>
  <c r="AA280" i="10"/>
  <c r="AB280" i="10"/>
  <c r="AC280" i="10"/>
  <c r="AD280" i="10"/>
  <c r="AE280" i="10"/>
  <c r="J281" i="10"/>
  <c r="K281" i="10"/>
  <c r="L281" i="10"/>
  <c r="N281" i="10"/>
  <c r="O281" i="10"/>
  <c r="P281" i="10"/>
  <c r="Q281" i="10"/>
  <c r="S281" i="10" s="1"/>
  <c r="T281" i="10"/>
  <c r="X281" i="10"/>
  <c r="Y281" i="10"/>
  <c r="Z281" i="10"/>
  <c r="AA281" i="10"/>
  <c r="AB281" i="10"/>
  <c r="AC281" i="10"/>
  <c r="AD281" i="10"/>
  <c r="AE281" i="10"/>
  <c r="J282" i="10"/>
  <c r="K282" i="10"/>
  <c r="L282" i="10"/>
  <c r="N282" i="10"/>
  <c r="O282" i="10"/>
  <c r="P282" i="10"/>
  <c r="Q282" i="10"/>
  <c r="S282" i="10" s="1"/>
  <c r="T282" i="10"/>
  <c r="X282" i="10"/>
  <c r="Y282" i="10"/>
  <c r="Z282" i="10"/>
  <c r="AA282" i="10"/>
  <c r="AB282" i="10"/>
  <c r="AC282" i="10"/>
  <c r="AD282" i="10"/>
  <c r="AE282" i="10"/>
  <c r="J283" i="10"/>
  <c r="K283" i="10"/>
  <c r="L283" i="10"/>
  <c r="N283" i="10"/>
  <c r="O283" i="10"/>
  <c r="P283" i="10"/>
  <c r="Q283" i="10"/>
  <c r="S283" i="10" s="1"/>
  <c r="T283" i="10"/>
  <c r="X283" i="10"/>
  <c r="Y283" i="10"/>
  <c r="Z283" i="10"/>
  <c r="AA283" i="10"/>
  <c r="AB283" i="10"/>
  <c r="AC283" i="10"/>
  <c r="AD283" i="10"/>
  <c r="AE283" i="10"/>
  <c r="J284" i="10"/>
  <c r="K284" i="10"/>
  <c r="L284" i="10"/>
  <c r="N284" i="10"/>
  <c r="O284" i="10"/>
  <c r="P284" i="10"/>
  <c r="Q284" i="10"/>
  <c r="S284" i="10" s="1"/>
  <c r="T284" i="10"/>
  <c r="X284" i="10"/>
  <c r="Y284" i="10"/>
  <c r="Z284" i="10"/>
  <c r="AA284" i="10"/>
  <c r="AB284" i="10"/>
  <c r="AC284" i="10"/>
  <c r="AD284" i="10"/>
  <c r="AE284" i="10"/>
  <c r="J285" i="10"/>
  <c r="K285" i="10"/>
  <c r="L285" i="10"/>
  <c r="N285" i="10"/>
  <c r="O285" i="10"/>
  <c r="P285" i="10"/>
  <c r="Q285" i="10"/>
  <c r="S285" i="10" s="1"/>
  <c r="T285" i="10"/>
  <c r="X285" i="10"/>
  <c r="Y285" i="10"/>
  <c r="Z285" i="10"/>
  <c r="AA285" i="10"/>
  <c r="AB285" i="10"/>
  <c r="AC285" i="10"/>
  <c r="AD285" i="10"/>
  <c r="AE285" i="10"/>
  <c r="J286" i="10"/>
  <c r="K286" i="10"/>
  <c r="L286" i="10"/>
  <c r="N286" i="10"/>
  <c r="O286" i="10"/>
  <c r="P286" i="10"/>
  <c r="Q286" i="10"/>
  <c r="S286" i="10" s="1"/>
  <c r="T286" i="10"/>
  <c r="X286" i="10"/>
  <c r="Y286" i="10"/>
  <c r="Z286" i="10"/>
  <c r="AA286" i="10"/>
  <c r="AB286" i="10"/>
  <c r="AC286" i="10"/>
  <c r="AD286" i="10"/>
  <c r="AE286" i="10"/>
  <c r="J287" i="10"/>
  <c r="K287" i="10"/>
  <c r="L287" i="10"/>
  <c r="N287" i="10"/>
  <c r="O287" i="10"/>
  <c r="P287" i="10"/>
  <c r="Q287" i="10"/>
  <c r="S287" i="10" s="1"/>
  <c r="T287" i="10"/>
  <c r="X287" i="10"/>
  <c r="Y287" i="10"/>
  <c r="Z287" i="10"/>
  <c r="AA287" i="10"/>
  <c r="AB287" i="10"/>
  <c r="AC287" i="10"/>
  <c r="AD287" i="10"/>
  <c r="AE287" i="10"/>
  <c r="J288" i="10"/>
  <c r="K288" i="10"/>
  <c r="L288" i="10"/>
  <c r="N288" i="10"/>
  <c r="O288" i="10"/>
  <c r="P288" i="10"/>
  <c r="Q288" i="10"/>
  <c r="S288" i="10" s="1"/>
  <c r="T288" i="10"/>
  <c r="X288" i="10"/>
  <c r="Y288" i="10"/>
  <c r="Z288" i="10"/>
  <c r="AA288" i="10"/>
  <c r="AB288" i="10"/>
  <c r="AC288" i="10"/>
  <c r="AD288" i="10"/>
  <c r="AE288" i="10"/>
  <c r="J289" i="10"/>
  <c r="K289" i="10"/>
  <c r="L289" i="10"/>
  <c r="N289" i="10"/>
  <c r="O289" i="10"/>
  <c r="P289" i="10"/>
  <c r="Q289" i="10"/>
  <c r="S289" i="10" s="1"/>
  <c r="T289" i="10"/>
  <c r="X289" i="10"/>
  <c r="Y289" i="10"/>
  <c r="Z289" i="10"/>
  <c r="AA289" i="10"/>
  <c r="AB289" i="10"/>
  <c r="AC289" i="10"/>
  <c r="AD289" i="10"/>
  <c r="AE289" i="10"/>
  <c r="J290" i="10"/>
  <c r="K290" i="10"/>
  <c r="L290" i="10"/>
  <c r="N290" i="10"/>
  <c r="O290" i="10"/>
  <c r="P290" i="10"/>
  <c r="Q290" i="10"/>
  <c r="S290" i="10" s="1"/>
  <c r="T290" i="10"/>
  <c r="X290" i="10"/>
  <c r="Y290" i="10"/>
  <c r="Z290" i="10"/>
  <c r="AA290" i="10"/>
  <c r="AB290" i="10"/>
  <c r="AC290" i="10"/>
  <c r="AD290" i="10"/>
  <c r="AE290" i="10"/>
  <c r="J291" i="10"/>
  <c r="K291" i="10"/>
  <c r="L291" i="10"/>
  <c r="N291" i="10"/>
  <c r="O291" i="10"/>
  <c r="P291" i="10"/>
  <c r="Q291" i="10"/>
  <c r="S291" i="10" s="1"/>
  <c r="T291" i="10"/>
  <c r="X291" i="10"/>
  <c r="Y291" i="10"/>
  <c r="Z291" i="10"/>
  <c r="AA291" i="10"/>
  <c r="AB291" i="10"/>
  <c r="AC291" i="10"/>
  <c r="AD291" i="10"/>
  <c r="AE291" i="10"/>
  <c r="J292" i="10"/>
  <c r="K292" i="10"/>
  <c r="L292" i="10"/>
  <c r="N292" i="10"/>
  <c r="O292" i="10"/>
  <c r="P292" i="10"/>
  <c r="Q292" i="10"/>
  <c r="S292" i="10" s="1"/>
  <c r="T292" i="10"/>
  <c r="X292" i="10"/>
  <c r="Y292" i="10"/>
  <c r="Z292" i="10"/>
  <c r="AA292" i="10"/>
  <c r="AB292" i="10"/>
  <c r="AC292" i="10"/>
  <c r="AD292" i="10"/>
  <c r="AE292" i="10"/>
  <c r="J293" i="10"/>
  <c r="K293" i="10"/>
  <c r="L293" i="10"/>
  <c r="N293" i="10"/>
  <c r="O293" i="10"/>
  <c r="P293" i="10"/>
  <c r="Q293" i="10"/>
  <c r="S293" i="10" s="1"/>
  <c r="T293" i="10"/>
  <c r="X293" i="10"/>
  <c r="Y293" i="10"/>
  <c r="Z293" i="10"/>
  <c r="AA293" i="10"/>
  <c r="AB293" i="10"/>
  <c r="AC293" i="10"/>
  <c r="AD293" i="10"/>
  <c r="AE293" i="10"/>
  <c r="J294" i="10"/>
  <c r="K294" i="10"/>
  <c r="L294" i="10"/>
  <c r="N294" i="10"/>
  <c r="O294" i="10"/>
  <c r="P294" i="10"/>
  <c r="Q294" i="10"/>
  <c r="S294" i="10" s="1"/>
  <c r="T294" i="10"/>
  <c r="X294" i="10"/>
  <c r="Y294" i="10"/>
  <c r="Z294" i="10"/>
  <c r="AA294" i="10"/>
  <c r="AB294" i="10"/>
  <c r="AC294" i="10"/>
  <c r="AD294" i="10"/>
  <c r="AE294" i="10"/>
  <c r="J295" i="10"/>
  <c r="K295" i="10"/>
  <c r="L295" i="10"/>
  <c r="N295" i="10"/>
  <c r="O295" i="10"/>
  <c r="P295" i="10"/>
  <c r="Q295" i="10"/>
  <c r="S295" i="10" s="1"/>
  <c r="T295" i="10"/>
  <c r="X295" i="10"/>
  <c r="Y295" i="10"/>
  <c r="Z295" i="10"/>
  <c r="AA295" i="10"/>
  <c r="AB295" i="10"/>
  <c r="AC295" i="10"/>
  <c r="AD295" i="10"/>
  <c r="AE295" i="10"/>
  <c r="J296" i="10"/>
  <c r="K296" i="10"/>
  <c r="L296" i="10"/>
  <c r="N296" i="10"/>
  <c r="O296" i="10"/>
  <c r="P296" i="10"/>
  <c r="Q296" i="10"/>
  <c r="S296" i="10" s="1"/>
  <c r="T296" i="10"/>
  <c r="X296" i="10"/>
  <c r="Y296" i="10"/>
  <c r="Z296" i="10"/>
  <c r="AA296" i="10"/>
  <c r="AB296" i="10"/>
  <c r="AC296" i="10"/>
  <c r="AD296" i="10"/>
  <c r="AE296" i="10"/>
  <c r="J297" i="10"/>
  <c r="K297" i="10"/>
  <c r="L297" i="10"/>
  <c r="N297" i="10"/>
  <c r="O297" i="10"/>
  <c r="P297" i="10"/>
  <c r="Q297" i="10"/>
  <c r="S297" i="10" s="1"/>
  <c r="T297" i="10"/>
  <c r="X297" i="10"/>
  <c r="Y297" i="10"/>
  <c r="Z297" i="10"/>
  <c r="AA297" i="10"/>
  <c r="AB297" i="10"/>
  <c r="AC297" i="10"/>
  <c r="AD297" i="10"/>
  <c r="AE297" i="10"/>
  <c r="J298" i="10"/>
  <c r="K298" i="10"/>
  <c r="L298" i="10"/>
  <c r="N298" i="10"/>
  <c r="O298" i="10"/>
  <c r="P298" i="10"/>
  <c r="Q298" i="10"/>
  <c r="S298" i="10" s="1"/>
  <c r="T298" i="10"/>
  <c r="X298" i="10"/>
  <c r="Y298" i="10"/>
  <c r="Z298" i="10"/>
  <c r="AA298" i="10"/>
  <c r="AB298" i="10"/>
  <c r="AC298" i="10"/>
  <c r="AD298" i="10"/>
  <c r="AE298" i="10"/>
  <c r="J299" i="10"/>
  <c r="K299" i="10"/>
  <c r="L299" i="10"/>
  <c r="N299" i="10"/>
  <c r="O299" i="10"/>
  <c r="P299" i="10"/>
  <c r="Q299" i="10"/>
  <c r="S299" i="10" s="1"/>
  <c r="T299" i="10"/>
  <c r="X299" i="10"/>
  <c r="Y299" i="10"/>
  <c r="Z299" i="10"/>
  <c r="AA299" i="10"/>
  <c r="AB299" i="10"/>
  <c r="AC299" i="10"/>
  <c r="AD299" i="10"/>
  <c r="AE299" i="10"/>
  <c r="J300" i="10"/>
  <c r="K300" i="10"/>
  <c r="L300" i="10"/>
  <c r="N300" i="10"/>
  <c r="O300" i="10"/>
  <c r="P300" i="10"/>
  <c r="Q300" i="10"/>
  <c r="S300" i="10" s="1"/>
  <c r="T300" i="10"/>
  <c r="X300" i="10"/>
  <c r="Y300" i="10"/>
  <c r="Z300" i="10"/>
  <c r="AA300" i="10"/>
  <c r="AB300" i="10"/>
  <c r="AC300" i="10"/>
  <c r="AD300" i="10"/>
  <c r="AE300" i="10"/>
  <c r="J301" i="10"/>
  <c r="K301" i="10"/>
  <c r="L301" i="10"/>
  <c r="N301" i="10"/>
  <c r="O301" i="10"/>
  <c r="P301" i="10"/>
  <c r="Q301" i="10"/>
  <c r="S301" i="10" s="1"/>
  <c r="T301" i="10"/>
  <c r="X301" i="10"/>
  <c r="Y301" i="10"/>
  <c r="Z301" i="10"/>
  <c r="AA301" i="10"/>
  <c r="AB301" i="10"/>
  <c r="AC301" i="10"/>
  <c r="AD301" i="10"/>
  <c r="AE301" i="10"/>
  <c r="J302" i="10"/>
  <c r="K302" i="10"/>
  <c r="L302" i="10"/>
  <c r="N302" i="10"/>
  <c r="O302" i="10"/>
  <c r="P302" i="10"/>
  <c r="Q302" i="10"/>
  <c r="S302" i="10" s="1"/>
  <c r="T302" i="10"/>
  <c r="X302" i="10"/>
  <c r="Y302" i="10"/>
  <c r="Z302" i="10"/>
  <c r="AA302" i="10"/>
  <c r="AB302" i="10"/>
  <c r="AC302" i="10"/>
  <c r="AD302" i="10"/>
  <c r="AE302" i="10"/>
  <c r="J303" i="10"/>
  <c r="K303" i="10"/>
  <c r="L303" i="10"/>
  <c r="N303" i="10"/>
  <c r="O303" i="10"/>
  <c r="P303" i="10"/>
  <c r="Q303" i="10"/>
  <c r="S303" i="10" s="1"/>
  <c r="T303" i="10"/>
  <c r="X303" i="10"/>
  <c r="Y303" i="10"/>
  <c r="Z303" i="10"/>
  <c r="AA303" i="10"/>
  <c r="AB303" i="10"/>
  <c r="AC303" i="10"/>
  <c r="AD303" i="10"/>
  <c r="AE303" i="10"/>
  <c r="J304" i="10"/>
  <c r="K304" i="10"/>
  <c r="L304" i="10"/>
  <c r="N304" i="10"/>
  <c r="O304" i="10"/>
  <c r="P304" i="10"/>
  <c r="Q304" i="10"/>
  <c r="S304" i="10" s="1"/>
  <c r="T304" i="10"/>
  <c r="X304" i="10"/>
  <c r="Y304" i="10"/>
  <c r="Z304" i="10"/>
  <c r="AA304" i="10"/>
  <c r="AB304" i="10"/>
  <c r="AC304" i="10"/>
  <c r="AD304" i="10"/>
  <c r="AE304" i="10"/>
  <c r="J305" i="10"/>
  <c r="K305" i="10"/>
  <c r="L305" i="10"/>
  <c r="N305" i="10"/>
  <c r="O305" i="10"/>
  <c r="P305" i="10"/>
  <c r="Q305" i="10"/>
  <c r="S305" i="10" s="1"/>
  <c r="T305" i="10"/>
  <c r="X305" i="10"/>
  <c r="Y305" i="10"/>
  <c r="Z305" i="10"/>
  <c r="AA305" i="10"/>
  <c r="AB305" i="10"/>
  <c r="AC305" i="10"/>
  <c r="AD305" i="10"/>
  <c r="AE305" i="10"/>
  <c r="J306" i="10"/>
  <c r="K306" i="10"/>
  <c r="L306" i="10"/>
  <c r="N306" i="10"/>
  <c r="O306" i="10"/>
  <c r="P306" i="10"/>
  <c r="Q306" i="10"/>
  <c r="S306" i="10" s="1"/>
  <c r="T306" i="10"/>
  <c r="X306" i="10"/>
  <c r="Y306" i="10"/>
  <c r="Z306" i="10"/>
  <c r="AA306" i="10"/>
  <c r="AB306" i="10"/>
  <c r="AC306" i="10"/>
  <c r="AD306" i="10"/>
  <c r="AE306" i="10"/>
  <c r="J307" i="10"/>
  <c r="K307" i="10"/>
  <c r="L307" i="10"/>
  <c r="N307" i="10"/>
  <c r="O307" i="10"/>
  <c r="P307" i="10"/>
  <c r="Q307" i="10"/>
  <c r="S307" i="10" s="1"/>
  <c r="T307" i="10"/>
  <c r="X307" i="10"/>
  <c r="Y307" i="10"/>
  <c r="Z307" i="10"/>
  <c r="AA307" i="10"/>
  <c r="AB307" i="10"/>
  <c r="AC307" i="10"/>
  <c r="AD307" i="10"/>
  <c r="AE307" i="10"/>
  <c r="J308" i="10"/>
  <c r="K308" i="10"/>
  <c r="L308" i="10"/>
  <c r="N308" i="10"/>
  <c r="O308" i="10"/>
  <c r="P308" i="10"/>
  <c r="Q308" i="10"/>
  <c r="S308" i="10" s="1"/>
  <c r="T308" i="10"/>
  <c r="X308" i="10"/>
  <c r="Y308" i="10"/>
  <c r="Z308" i="10"/>
  <c r="AA308" i="10"/>
  <c r="AB308" i="10"/>
  <c r="AC308" i="10"/>
  <c r="AD308" i="10"/>
  <c r="AE308" i="10"/>
  <c r="J309" i="10"/>
  <c r="K309" i="10"/>
  <c r="L309" i="10"/>
  <c r="N309" i="10"/>
  <c r="O309" i="10"/>
  <c r="P309" i="10"/>
  <c r="Q309" i="10"/>
  <c r="S309" i="10" s="1"/>
  <c r="T309" i="10"/>
  <c r="X309" i="10"/>
  <c r="Y309" i="10"/>
  <c r="Z309" i="10"/>
  <c r="AA309" i="10"/>
  <c r="AB309" i="10"/>
  <c r="AC309" i="10"/>
  <c r="AD309" i="10"/>
  <c r="AE309" i="10"/>
  <c r="J310" i="10"/>
  <c r="K310" i="10"/>
  <c r="L310" i="10"/>
  <c r="N310" i="10"/>
  <c r="O310" i="10"/>
  <c r="P310" i="10"/>
  <c r="Q310" i="10"/>
  <c r="S310" i="10" s="1"/>
  <c r="T310" i="10"/>
  <c r="X310" i="10"/>
  <c r="Y310" i="10"/>
  <c r="Z310" i="10"/>
  <c r="AA310" i="10"/>
  <c r="AB310" i="10"/>
  <c r="AC310" i="10"/>
  <c r="AD310" i="10"/>
  <c r="AE310" i="10"/>
  <c r="J311" i="10"/>
  <c r="K311" i="10"/>
  <c r="L311" i="10"/>
  <c r="N311" i="10"/>
  <c r="O311" i="10"/>
  <c r="P311" i="10"/>
  <c r="Q311" i="10"/>
  <c r="S311" i="10" s="1"/>
  <c r="T311" i="10"/>
  <c r="X311" i="10"/>
  <c r="Y311" i="10"/>
  <c r="Z311" i="10"/>
  <c r="AA311" i="10"/>
  <c r="AB311" i="10"/>
  <c r="AC311" i="10"/>
  <c r="AD311" i="10"/>
  <c r="AE311" i="10"/>
  <c r="J312" i="10"/>
  <c r="K312" i="10"/>
  <c r="L312" i="10"/>
  <c r="N312" i="10"/>
  <c r="O312" i="10"/>
  <c r="P312" i="10"/>
  <c r="Q312" i="10"/>
  <c r="S312" i="10" s="1"/>
  <c r="T312" i="10"/>
  <c r="X312" i="10"/>
  <c r="Y312" i="10"/>
  <c r="Z312" i="10"/>
  <c r="AA312" i="10"/>
  <c r="AB312" i="10"/>
  <c r="AC312" i="10"/>
  <c r="AD312" i="10"/>
  <c r="AE312" i="10"/>
  <c r="J313" i="10"/>
  <c r="K313" i="10"/>
  <c r="L313" i="10"/>
  <c r="N313" i="10"/>
  <c r="O313" i="10"/>
  <c r="P313" i="10"/>
  <c r="Q313" i="10"/>
  <c r="S313" i="10" s="1"/>
  <c r="T313" i="10"/>
  <c r="X313" i="10"/>
  <c r="Y313" i="10"/>
  <c r="Z313" i="10"/>
  <c r="AA313" i="10"/>
  <c r="AB313" i="10"/>
  <c r="AC313" i="10"/>
  <c r="AD313" i="10"/>
  <c r="AE313" i="10"/>
  <c r="J314" i="10"/>
  <c r="K314" i="10"/>
  <c r="L314" i="10"/>
  <c r="N314" i="10"/>
  <c r="O314" i="10"/>
  <c r="P314" i="10"/>
  <c r="Q314" i="10"/>
  <c r="S314" i="10" s="1"/>
  <c r="T314" i="10"/>
  <c r="X314" i="10"/>
  <c r="Y314" i="10"/>
  <c r="Z314" i="10"/>
  <c r="AA314" i="10"/>
  <c r="AB314" i="10"/>
  <c r="AC314" i="10"/>
  <c r="AD314" i="10"/>
  <c r="AE314" i="10"/>
  <c r="J315" i="10"/>
  <c r="K315" i="10"/>
  <c r="L315" i="10"/>
  <c r="N315" i="10"/>
  <c r="O315" i="10"/>
  <c r="P315" i="10"/>
  <c r="Q315" i="10"/>
  <c r="S315" i="10" s="1"/>
  <c r="T315" i="10"/>
  <c r="X315" i="10"/>
  <c r="Y315" i="10"/>
  <c r="Z315" i="10"/>
  <c r="AA315" i="10"/>
  <c r="AB315" i="10"/>
  <c r="AC315" i="10"/>
  <c r="AD315" i="10"/>
  <c r="AE315" i="10"/>
  <c r="J316" i="10"/>
  <c r="K316" i="10"/>
  <c r="L316" i="10"/>
  <c r="N316" i="10"/>
  <c r="O316" i="10"/>
  <c r="P316" i="10"/>
  <c r="Q316" i="10"/>
  <c r="S316" i="10" s="1"/>
  <c r="T316" i="10"/>
  <c r="X316" i="10"/>
  <c r="Y316" i="10"/>
  <c r="Z316" i="10"/>
  <c r="AA316" i="10"/>
  <c r="AB316" i="10"/>
  <c r="AC316" i="10"/>
  <c r="AD316" i="10"/>
  <c r="AE316" i="10"/>
  <c r="J317" i="10"/>
  <c r="K317" i="10"/>
  <c r="L317" i="10"/>
  <c r="N317" i="10"/>
  <c r="O317" i="10"/>
  <c r="P317" i="10"/>
  <c r="Q317" i="10"/>
  <c r="S317" i="10" s="1"/>
  <c r="T317" i="10"/>
  <c r="X317" i="10"/>
  <c r="Y317" i="10"/>
  <c r="Z317" i="10"/>
  <c r="AA317" i="10"/>
  <c r="AB317" i="10"/>
  <c r="AC317" i="10"/>
  <c r="AD317" i="10"/>
  <c r="AE317" i="10"/>
  <c r="J318" i="10"/>
  <c r="K318" i="10"/>
  <c r="L318" i="10"/>
  <c r="N318" i="10"/>
  <c r="O318" i="10"/>
  <c r="P318" i="10"/>
  <c r="Q318" i="10"/>
  <c r="S318" i="10" s="1"/>
  <c r="T318" i="10"/>
  <c r="X318" i="10"/>
  <c r="Y318" i="10"/>
  <c r="Z318" i="10"/>
  <c r="AA318" i="10"/>
  <c r="AB318" i="10"/>
  <c r="AC318" i="10"/>
  <c r="AD318" i="10"/>
  <c r="AE318" i="10"/>
  <c r="J319" i="10"/>
  <c r="K319" i="10"/>
  <c r="L319" i="10"/>
  <c r="N319" i="10"/>
  <c r="O319" i="10"/>
  <c r="P319" i="10"/>
  <c r="Q319" i="10"/>
  <c r="S319" i="10" s="1"/>
  <c r="T319" i="10"/>
  <c r="X319" i="10"/>
  <c r="Y319" i="10"/>
  <c r="Z319" i="10"/>
  <c r="AA319" i="10"/>
  <c r="AB319" i="10"/>
  <c r="AC319" i="10"/>
  <c r="AD319" i="10"/>
  <c r="AE319" i="10"/>
  <c r="J320" i="10"/>
  <c r="K320" i="10"/>
  <c r="L320" i="10"/>
  <c r="N320" i="10"/>
  <c r="O320" i="10"/>
  <c r="P320" i="10"/>
  <c r="Q320" i="10"/>
  <c r="S320" i="10" s="1"/>
  <c r="T320" i="10"/>
  <c r="X320" i="10"/>
  <c r="Y320" i="10"/>
  <c r="Z320" i="10"/>
  <c r="AA320" i="10"/>
  <c r="AB320" i="10"/>
  <c r="AC320" i="10"/>
  <c r="AD320" i="10"/>
  <c r="AE320" i="10"/>
  <c r="J321" i="10"/>
  <c r="K321" i="10"/>
  <c r="L321" i="10"/>
  <c r="N321" i="10"/>
  <c r="O321" i="10"/>
  <c r="P321" i="10"/>
  <c r="Q321" i="10"/>
  <c r="S321" i="10" s="1"/>
  <c r="T321" i="10"/>
  <c r="X321" i="10"/>
  <c r="Y321" i="10"/>
  <c r="Z321" i="10"/>
  <c r="AA321" i="10"/>
  <c r="AB321" i="10"/>
  <c r="AC321" i="10"/>
  <c r="AD321" i="10"/>
  <c r="AE321" i="10"/>
  <c r="J322" i="10"/>
  <c r="K322" i="10"/>
  <c r="L322" i="10"/>
  <c r="N322" i="10"/>
  <c r="O322" i="10"/>
  <c r="P322" i="10"/>
  <c r="Q322" i="10"/>
  <c r="S322" i="10" s="1"/>
  <c r="T322" i="10"/>
  <c r="X322" i="10"/>
  <c r="Y322" i="10"/>
  <c r="Z322" i="10"/>
  <c r="AA322" i="10"/>
  <c r="AB322" i="10"/>
  <c r="AC322" i="10"/>
  <c r="AD322" i="10"/>
  <c r="AE322" i="10"/>
  <c r="J323" i="10"/>
  <c r="K323" i="10"/>
  <c r="L323" i="10"/>
  <c r="N323" i="10"/>
  <c r="O323" i="10"/>
  <c r="P323" i="10"/>
  <c r="Q323" i="10"/>
  <c r="S323" i="10" s="1"/>
  <c r="T323" i="10"/>
  <c r="X323" i="10"/>
  <c r="Y323" i="10"/>
  <c r="Z323" i="10"/>
  <c r="AA323" i="10"/>
  <c r="AB323" i="10"/>
  <c r="AC323" i="10"/>
  <c r="AD323" i="10"/>
  <c r="AE323" i="10"/>
  <c r="J324" i="10"/>
  <c r="K324" i="10"/>
  <c r="L324" i="10"/>
  <c r="N324" i="10"/>
  <c r="O324" i="10"/>
  <c r="P324" i="10"/>
  <c r="Q324" i="10"/>
  <c r="S324" i="10" s="1"/>
  <c r="T324" i="10"/>
  <c r="X324" i="10"/>
  <c r="Y324" i="10"/>
  <c r="Z324" i="10"/>
  <c r="AA324" i="10"/>
  <c r="AB324" i="10"/>
  <c r="AC324" i="10"/>
  <c r="AD324" i="10"/>
  <c r="AE324" i="10"/>
  <c r="J325" i="10"/>
  <c r="K325" i="10"/>
  <c r="L325" i="10"/>
  <c r="N325" i="10"/>
  <c r="O325" i="10"/>
  <c r="P325" i="10"/>
  <c r="Q325" i="10"/>
  <c r="S325" i="10" s="1"/>
  <c r="T325" i="10"/>
  <c r="X325" i="10"/>
  <c r="Y325" i="10"/>
  <c r="Z325" i="10"/>
  <c r="AA325" i="10"/>
  <c r="AB325" i="10"/>
  <c r="AC325" i="10"/>
  <c r="AD325" i="10"/>
  <c r="AE325" i="10"/>
  <c r="J326" i="10"/>
  <c r="K326" i="10"/>
  <c r="L326" i="10"/>
  <c r="N326" i="10"/>
  <c r="O326" i="10"/>
  <c r="P326" i="10"/>
  <c r="Q326" i="10"/>
  <c r="S326" i="10" s="1"/>
  <c r="T326" i="10"/>
  <c r="X326" i="10"/>
  <c r="Y326" i="10"/>
  <c r="Z326" i="10"/>
  <c r="AA326" i="10"/>
  <c r="AB326" i="10"/>
  <c r="AC326" i="10"/>
  <c r="AD326" i="10"/>
  <c r="AE326" i="10"/>
  <c r="J327" i="10"/>
  <c r="K327" i="10"/>
  <c r="L327" i="10"/>
  <c r="N327" i="10"/>
  <c r="O327" i="10"/>
  <c r="P327" i="10"/>
  <c r="Q327" i="10"/>
  <c r="S327" i="10" s="1"/>
  <c r="T327" i="10"/>
  <c r="X327" i="10"/>
  <c r="Y327" i="10"/>
  <c r="Z327" i="10"/>
  <c r="AA327" i="10"/>
  <c r="AB327" i="10"/>
  <c r="AC327" i="10"/>
  <c r="AD327" i="10"/>
  <c r="AE327" i="10"/>
  <c r="J328" i="10"/>
  <c r="K328" i="10"/>
  <c r="L328" i="10"/>
  <c r="N328" i="10"/>
  <c r="O328" i="10"/>
  <c r="P328" i="10"/>
  <c r="Q328" i="10"/>
  <c r="S328" i="10" s="1"/>
  <c r="T328" i="10"/>
  <c r="X328" i="10"/>
  <c r="Y328" i="10"/>
  <c r="Z328" i="10"/>
  <c r="AA328" i="10"/>
  <c r="AB328" i="10"/>
  <c r="AC328" i="10"/>
  <c r="AD328" i="10"/>
  <c r="AE328" i="10"/>
  <c r="J329" i="10"/>
  <c r="K329" i="10"/>
  <c r="L329" i="10"/>
  <c r="N329" i="10"/>
  <c r="O329" i="10"/>
  <c r="P329" i="10"/>
  <c r="Q329" i="10"/>
  <c r="S329" i="10" s="1"/>
  <c r="T329" i="10"/>
  <c r="X329" i="10"/>
  <c r="Y329" i="10"/>
  <c r="Z329" i="10"/>
  <c r="AA329" i="10"/>
  <c r="AB329" i="10"/>
  <c r="AC329" i="10"/>
  <c r="AD329" i="10"/>
  <c r="AE329" i="10"/>
  <c r="J330" i="10"/>
  <c r="K330" i="10"/>
  <c r="L330" i="10"/>
  <c r="N330" i="10"/>
  <c r="O330" i="10"/>
  <c r="P330" i="10"/>
  <c r="Q330" i="10"/>
  <c r="S330" i="10" s="1"/>
  <c r="T330" i="10"/>
  <c r="X330" i="10"/>
  <c r="Y330" i="10"/>
  <c r="Z330" i="10"/>
  <c r="AA330" i="10"/>
  <c r="AB330" i="10"/>
  <c r="AC330" i="10"/>
  <c r="AD330" i="10"/>
  <c r="AE330" i="10"/>
  <c r="J331" i="10"/>
  <c r="K331" i="10"/>
  <c r="L331" i="10"/>
  <c r="N331" i="10"/>
  <c r="O331" i="10"/>
  <c r="P331" i="10"/>
  <c r="Q331" i="10"/>
  <c r="S331" i="10" s="1"/>
  <c r="T331" i="10"/>
  <c r="X331" i="10"/>
  <c r="Y331" i="10"/>
  <c r="Z331" i="10"/>
  <c r="AA331" i="10"/>
  <c r="AB331" i="10"/>
  <c r="AC331" i="10"/>
  <c r="AD331" i="10"/>
  <c r="AE331" i="10"/>
  <c r="J332" i="10"/>
  <c r="K332" i="10"/>
  <c r="L332" i="10"/>
  <c r="N332" i="10"/>
  <c r="O332" i="10"/>
  <c r="P332" i="10"/>
  <c r="Q332" i="10"/>
  <c r="S332" i="10" s="1"/>
  <c r="T332" i="10"/>
  <c r="X332" i="10"/>
  <c r="Y332" i="10"/>
  <c r="Z332" i="10"/>
  <c r="AA332" i="10"/>
  <c r="AB332" i="10"/>
  <c r="AC332" i="10"/>
  <c r="AD332" i="10"/>
  <c r="AE332" i="10"/>
  <c r="J333" i="10"/>
  <c r="K333" i="10"/>
  <c r="L333" i="10"/>
  <c r="N333" i="10"/>
  <c r="O333" i="10"/>
  <c r="P333" i="10"/>
  <c r="Q333" i="10"/>
  <c r="S333" i="10" s="1"/>
  <c r="T333" i="10"/>
  <c r="X333" i="10"/>
  <c r="Y333" i="10"/>
  <c r="Z333" i="10"/>
  <c r="AA333" i="10"/>
  <c r="AB333" i="10"/>
  <c r="AC333" i="10"/>
  <c r="AD333" i="10"/>
  <c r="AE333" i="10"/>
  <c r="J334" i="10"/>
  <c r="K334" i="10"/>
  <c r="L334" i="10"/>
  <c r="N334" i="10"/>
  <c r="O334" i="10"/>
  <c r="P334" i="10"/>
  <c r="Q334" i="10"/>
  <c r="S334" i="10" s="1"/>
  <c r="T334" i="10"/>
  <c r="X334" i="10"/>
  <c r="Y334" i="10"/>
  <c r="Z334" i="10"/>
  <c r="AA334" i="10"/>
  <c r="AB334" i="10"/>
  <c r="AC334" i="10"/>
  <c r="AD334" i="10"/>
  <c r="AE334" i="10"/>
  <c r="J335" i="10"/>
  <c r="K335" i="10"/>
  <c r="L335" i="10"/>
  <c r="N335" i="10"/>
  <c r="O335" i="10"/>
  <c r="P335" i="10"/>
  <c r="Q335" i="10"/>
  <c r="S335" i="10" s="1"/>
  <c r="T335" i="10"/>
  <c r="X335" i="10"/>
  <c r="Y335" i="10"/>
  <c r="Z335" i="10"/>
  <c r="AA335" i="10"/>
  <c r="AB335" i="10"/>
  <c r="AC335" i="10"/>
  <c r="AD335" i="10"/>
  <c r="AE335" i="10"/>
  <c r="J336" i="10"/>
  <c r="K336" i="10"/>
  <c r="L336" i="10"/>
  <c r="N336" i="10"/>
  <c r="O336" i="10"/>
  <c r="P336" i="10"/>
  <c r="Q336" i="10"/>
  <c r="S336" i="10" s="1"/>
  <c r="T336" i="10"/>
  <c r="X336" i="10"/>
  <c r="Y336" i="10"/>
  <c r="Z336" i="10"/>
  <c r="AA336" i="10"/>
  <c r="AB336" i="10"/>
  <c r="AC336" i="10"/>
  <c r="AD336" i="10"/>
  <c r="AE336" i="10"/>
  <c r="J337" i="10"/>
  <c r="K337" i="10"/>
  <c r="L337" i="10"/>
  <c r="N337" i="10"/>
  <c r="O337" i="10"/>
  <c r="P337" i="10"/>
  <c r="Q337" i="10"/>
  <c r="S337" i="10" s="1"/>
  <c r="T337" i="10"/>
  <c r="X337" i="10"/>
  <c r="Y337" i="10"/>
  <c r="Z337" i="10"/>
  <c r="AA337" i="10"/>
  <c r="AB337" i="10"/>
  <c r="AC337" i="10"/>
  <c r="AD337" i="10"/>
  <c r="AE337" i="10"/>
  <c r="J338" i="10"/>
  <c r="K338" i="10"/>
  <c r="L338" i="10"/>
  <c r="N338" i="10"/>
  <c r="O338" i="10"/>
  <c r="P338" i="10"/>
  <c r="Q338" i="10"/>
  <c r="S338" i="10" s="1"/>
  <c r="T338" i="10"/>
  <c r="X338" i="10"/>
  <c r="Y338" i="10"/>
  <c r="Z338" i="10"/>
  <c r="AA338" i="10"/>
  <c r="AB338" i="10"/>
  <c r="AC338" i="10"/>
  <c r="AD338" i="10"/>
  <c r="AE338" i="10"/>
  <c r="J339" i="10"/>
  <c r="K339" i="10"/>
  <c r="L339" i="10"/>
  <c r="N339" i="10"/>
  <c r="O339" i="10"/>
  <c r="P339" i="10"/>
  <c r="Q339" i="10"/>
  <c r="S339" i="10" s="1"/>
  <c r="T339" i="10"/>
  <c r="X339" i="10"/>
  <c r="Y339" i="10"/>
  <c r="Z339" i="10"/>
  <c r="AA339" i="10"/>
  <c r="AB339" i="10"/>
  <c r="AC339" i="10"/>
  <c r="AD339" i="10"/>
  <c r="AE339" i="10"/>
  <c r="J340" i="10"/>
  <c r="K340" i="10"/>
  <c r="L340" i="10"/>
  <c r="N340" i="10"/>
  <c r="O340" i="10"/>
  <c r="P340" i="10"/>
  <c r="Q340" i="10"/>
  <c r="S340" i="10" s="1"/>
  <c r="T340" i="10"/>
  <c r="X340" i="10"/>
  <c r="Y340" i="10"/>
  <c r="Z340" i="10"/>
  <c r="AA340" i="10"/>
  <c r="AB340" i="10"/>
  <c r="AC340" i="10"/>
  <c r="AD340" i="10"/>
  <c r="AE340" i="10"/>
  <c r="J341" i="10"/>
  <c r="K341" i="10"/>
  <c r="L341" i="10"/>
  <c r="N341" i="10"/>
  <c r="O341" i="10"/>
  <c r="P341" i="10"/>
  <c r="Q341" i="10"/>
  <c r="S341" i="10" s="1"/>
  <c r="T341" i="10"/>
  <c r="X341" i="10"/>
  <c r="Y341" i="10"/>
  <c r="Z341" i="10"/>
  <c r="AA341" i="10"/>
  <c r="AB341" i="10"/>
  <c r="AC341" i="10"/>
  <c r="AD341" i="10"/>
  <c r="AE341" i="10"/>
  <c r="J342" i="10"/>
  <c r="K342" i="10"/>
  <c r="L342" i="10"/>
  <c r="N342" i="10"/>
  <c r="O342" i="10"/>
  <c r="P342" i="10"/>
  <c r="Q342" i="10"/>
  <c r="S342" i="10" s="1"/>
  <c r="T342" i="10"/>
  <c r="X342" i="10"/>
  <c r="Y342" i="10"/>
  <c r="Z342" i="10"/>
  <c r="AA342" i="10"/>
  <c r="AB342" i="10"/>
  <c r="AC342" i="10"/>
  <c r="AD342" i="10"/>
  <c r="AE342" i="10"/>
  <c r="J343" i="10"/>
  <c r="K343" i="10"/>
  <c r="L343" i="10"/>
  <c r="N343" i="10"/>
  <c r="O343" i="10"/>
  <c r="P343" i="10"/>
  <c r="Q343" i="10"/>
  <c r="S343" i="10" s="1"/>
  <c r="T343" i="10"/>
  <c r="X343" i="10"/>
  <c r="Y343" i="10"/>
  <c r="Z343" i="10"/>
  <c r="AA343" i="10"/>
  <c r="AB343" i="10"/>
  <c r="AC343" i="10"/>
  <c r="AD343" i="10"/>
  <c r="AE343" i="10"/>
  <c r="J344" i="10"/>
  <c r="K344" i="10"/>
  <c r="L344" i="10"/>
  <c r="N344" i="10"/>
  <c r="O344" i="10"/>
  <c r="P344" i="10"/>
  <c r="Q344" i="10"/>
  <c r="S344" i="10" s="1"/>
  <c r="T344" i="10"/>
  <c r="X344" i="10"/>
  <c r="Y344" i="10"/>
  <c r="Z344" i="10"/>
  <c r="AA344" i="10"/>
  <c r="AB344" i="10"/>
  <c r="AC344" i="10"/>
  <c r="AD344" i="10"/>
  <c r="AE344" i="10"/>
  <c r="J345" i="10"/>
  <c r="K345" i="10"/>
  <c r="L345" i="10"/>
  <c r="N345" i="10"/>
  <c r="O345" i="10"/>
  <c r="P345" i="10"/>
  <c r="Q345" i="10"/>
  <c r="S345" i="10" s="1"/>
  <c r="T345" i="10"/>
  <c r="X345" i="10"/>
  <c r="Y345" i="10"/>
  <c r="Z345" i="10"/>
  <c r="AA345" i="10"/>
  <c r="AB345" i="10"/>
  <c r="AC345" i="10"/>
  <c r="AD345" i="10"/>
  <c r="AE345" i="10"/>
  <c r="J346" i="10"/>
  <c r="K346" i="10"/>
  <c r="L346" i="10"/>
  <c r="N346" i="10"/>
  <c r="O346" i="10"/>
  <c r="P346" i="10"/>
  <c r="Q346" i="10"/>
  <c r="S346" i="10" s="1"/>
  <c r="T346" i="10"/>
  <c r="X346" i="10"/>
  <c r="Y346" i="10"/>
  <c r="Z346" i="10"/>
  <c r="AA346" i="10"/>
  <c r="AB346" i="10"/>
  <c r="AC346" i="10"/>
  <c r="AD346" i="10"/>
  <c r="AE346" i="10"/>
  <c r="J347" i="10"/>
  <c r="K347" i="10"/>
  <c r="L347" i="10"/>
  <c r="N347" i="10"/>
  <c r="O347" i="10"/>
  <c r="P347" i="10"/>
  <c r="Q347" i="10"/>
  <c r="S347" i="10" s="1"/>
  <c r="T347" i="10"/>
  <c r="X347" i="10"/>
  <c r="Y347" i="10"/>
  <c r="Z347" i="10"/>
  <c r="AA347" i="10"/>
  <c r="AB347" i="10"/>
  <c r="AC347" i="10"/>
  <c r="AD347" i="10"/>
  <c r="AE347" i="10"/>
  <c r="J348" i="10"/>
  <c r="K348" i="10"/>
  <c r="L348" i="10"/>
  <c r="N348" i="10"/>
  <c r="O348" i="10"/>
  <c r="P348" i="10"/>
  <c r="Q348" i="10"/>
  <c r="S348" i="10" s="1"/>
  <c r="T348" i="10"/>
  <c r="X348" i="10"/>
  <c r="Y348" i="10"/>
  <c r="Z348" i="10"/>
  <c r="AA348" i="10"/>
  <c r="AB348" i="10"/>
  <c r="AC348" i="10"/>
  <c r="AD348" i="10"/>
  <c r="AE348" i="10"/>
  <c r="J349" i="10"/>
  <c r="K349" i="10"/>
  <c r="L349" i="10"/>
  <c r="N349" i="10"/>
  <c r="O349" i="10"/>
  <c r="P349" i="10"/>
  <c r="Q349" i="10"/>
  <c r="S349" i="10" s="1"/>
  <c r="T349" i="10"/>
  <c r="X349" i="10"/>
  <c r="Y349" i="10"/>
  <c r="Z349" i="10"/>
  <c r="AA349" i="10"/>
  <c r="AB349" i="10"/>
  <c r="AC349" i="10"/>
  <c r="AD349" i="10"/>
  <c r="AE349" i="10"/>
  <c r="J350" i="10"/>
  <c r="K350" i="10"/>
  <c r="L350" i="10"/>
  <c r="N350" i="10"/>
  <c r="O350" i="10"/>
  <c r="P350" i="10"/>
  <c r="Q350" i="10"/>
  <c r="S350" i="10" s="1"/>
  <c r="T350" i="10"/>
  <c r="X350" i="10"/>
  <c r="Y350" i="10"/>
  <c r="Z350" i="10"/>
  <c r="AA350" i="10"/>
  <c r="AB350" i="10"/>
  <c r="AC350" i="10"/>
  <c r="AD350" i="10"/>
  <c r="AE350" i="10"/>
  <c r="J351" i="10"/>
  <c r="K351" i="10"/>
  <c r="L351" i="10"/>
  <c r="N351" i="10"/>
  <c r="O351" i="10"/>
  <c r="P351" i="10"/>
  <c r="Q351" i="10"/>
  <c r="S351" i="10" s="1"/>
  <c r="T351" i="10"/>
  <c r="X351" i="10"/>
  <c r="Y351" i="10"/>
  <c r="Z351" i="10"/>
  <c r="AA351" i="10"/>
  <c r="AB351" i="10"/>
  <c r="AC351" i="10"/>
  <c r="AD351" i="10"/>
  <c r="AE351" i="10"/>
  <c r="J352" i="10"/>
  <c r="K352" i="10"/>
  <c r="L352" i="10"/>
  <c r="N352" i="10"/>
  <c r="O352" i="10"/>
  <c r="P352" i="10"/>
  <c r="Q352" i="10"/>
  <c r="S352" i="10" s="1"/>
  <c r="T352" i="10"/>
  <c r="X352" i="10"/>
  <c r="Y352" i="10"/>
  <c r="Z352" i="10"/>
  <c r="AA352" i="10"/>
  <c r="AB352" i="10"/>
  <c r="AC352" i="10"/>
  <c r="AD352" i="10"/>
  <c r="AE352" i="10"/>
  <c r="J353" i="10"/>
  <c r="K353" i="10"/>
  <c r="L353" i="10"/>
  <c r="N353" i="10"/>
  <c r="O353" i="10"/>
  <c r="P353" i="10"/>
  <c r="Q353" i="10"/>
  <c r="S353" i="10" s="1"/>
  <c r="T353" i="10"/>
  <c r="X353" i="10"/>
  <c r="Y353" i="10"/>
  <c r="Z353" i="10"/>
  <c r="AA353" i="10"/>
  <c r="AB353" i="10"/>
  <c r="AC353" i="10"/>
  <c r="AD353" i="10"/>
  <c r="AE353" i="10"/>
  <c r="J354" i="10"/>
  <c r="K354" i="10"/>
  <c r="L354" i="10"/>
  <c r="N354" i="10"/>
  <c r="O354" i="10"/>
  <c r="P354" i="10"/>
  <c r="Q354" i="10"/>
  <c r="S354" i="10" s="1"/>
  <c r="T354" i="10"/>
  <c r="X354" i="10"/>
  <c r="Y354" i="10"/>
  <c r="Z354" i="10"/>
  <c r="AA354" i="10"/>
  <c r="AB354" i="10"/>
  <c r="AC354" i="10"/>
  <c r="AD354" i="10"/>
  <c r="AE354" i="10"/>
  <c r="J355" i="10"/>
  <c r="K355" i="10"/>
  <c r="L355" i="10"/>
  <c r="N355" i="10"/>
  <c r="O355" i="10"/>
  <c r="P355" i="10"/>
  <c r="Q355" i="10"/>
  <c r="S355" i="10" s="1"/>
  <c r="T355" i="10"/>
  <c r="X355" i="10"/>
  <c r="Y355" i="10"/>
  <c r="Z355" i="10"/>
  <c r="AA355" i="10"/>
  <c r="AB355" i="10"/>
  <c r="AC355" i="10"/>
  <c r="AD355" i="10"/>
  <c r="AE355" i="10"/>
  <c r="J356" i="10"/>
  <c r="K356" i="10"/>
  <c r="L356" i="10"/>
  <c r="N356" i="10"/>
  <c r="O356" i="10"/>
  <c r="P356" i="10"/>
  <c r="Q356" i="10"/>
  <c r="S356" i="10" s="1"/>
  <c r="T356" i="10"/>
  <c r="X356" i="10"/>
  <c r="Y356" i="10"/>
  <c r="Z356" i="10"/>
  <c r="AA356" i="10"/>
  <c r="AB356" i="10"/>
  <c r="AC356" i="10"/>
  <c r="AD356" i="10"/>
  <c r="AE356" i="10"/>
  <c r="J357" i="10"/>
  <c r="K357" i="10"/>
  <c r="L357" i="10"/>
  <c r="N357" i="10"/>
  <c r="O357" i="10"/>
  <c r="P357" i="10"/>
  <c r="Q357" i="10"/>
  <c r="S357" i="10" s="1"/>
  <c r="T357" i="10"/>
  <c r="X357" i="10"/>
  <c r="Y357" i="10"/>
  <c r="Z357" i="10"/>
  <c r="AA357" i="10"/>
  <c r="AB357" i="10"/>
  <c r="AC357" i="10"/>
  <c r="AD357" i="10"/>
  <c r="AE357" i="10"/>
  <c r="J358" i="10"/>
  <c r="K358" i="10"/>
  <c r="L358" i="10"/>
  <c r="N358" i="10"/>
  <c r="O358" i="10"/>
  <c r="P358" i="10"/>
  <c r="Q358" i="10"/>
  <c r="S358" i="10" s="1"/>
  <c r="T358" i="10"/>
  <c r="X358" i="10"/>
  <c r="Y358" i="10"/>
  <c r="Z358" i="10"/>
  <c r="AA358" i="10"/>
  <c r="AB358" i="10"/>
  <c r="AC358" i="10"/>
  <c r="AD358" i="10"/>
  <c r="AE358" i="10"/>
  <c r="J359" i="10"/>
  <c r="K359" i="10"/>
  <c r="L359" i="10"/>
  <c r="N359" i="10"/>
  <c r="O359" i="10"/>
  <c r="P359" i="10"/>
  <c r="Q359" i="10"/>
  <c r="S359" i="10" s="1"/>
  <c r="T359" i="10"/>
  <c r="X359" i="10"/>
  <c r="Y359" i="10"/>
  <c r="Z359" i="10"/>
  <c r="AA359" i="10"/>
  <c r="AB359" i="10"/>
  <c r="AC359" i="10"/>
  <c r="AD359" i="10"/>
  <c r="AE359" i="10"/>
  <c r="J360" i="10"/>
  <c r="K360" i="10"/>
  <c r="L360" i="10"/>
  <c r="N360" i="10"/>
  <c r="O360" i="10"/>
  <c r="P360" i="10"/>
  <c r="Q360" i="10"/>
  <c r="S360" i="10" s="1"/>
  <c r="T360" i="10"/>
  <c r="X360" i="10"/>
  <c r="Y360" i="10"/>
  <c r="Z360" i="10"/>
  <c r="AA360" i="10"/>
  <c r="AB360" i="10"/>
  <c r="AC360" i="10"/>
  <c r="AD360" i="10"/>
  <c r="AE360" i="10"/>
  <c r="J361" i="10"/>
  <c r="K361" i="10"/>
  <c r="L361" i="10"/>
  <c r="N361" i="10"/>
  <c r="O361" i="10"/>
  <c r="P361" i="10"/>
  <c r="Q361" i="10"/>
  <c r="S361" i="10" s="1"/>
  <c r="T361" i="10"/>
  <c r="X361" i="10"/>
  <c r="Y361" i="10"/>
  <c r="Z361" i="10"/>
  <c r="AA361" i="10"/>
  <c r="AB361" i="10"/>
  <c r="AC361" i="10"/>
  <c r="AD361" i="10"/>
  <c r="AE361" i="10"/>
  <c r="J362" i="10"/>
  <c r="K362" i="10"/>
  <c r="L362" i="10"/>
  <c r="N362" i="10"/>
  <c r="O362" i="10"/>
  <c r="P362" i="10"/>
  <c r="Q362" i="10"/>
  <c r="S362" i="10" s="1"/>
  <c r="T362" i="10"/>
  <c r="X362" i="10"/>
  <c r="Y362" i="10"/>
  <c r="Z362" i="10"/>
  <c r="AA362" i="10"/>
  <c r="AB362" i="10"/>
  <c r="AC362" i="10"/>
  <c r="AD362" i="10"/>
  <c r="AE362" i="10"/>
  <c r="J363" i="10"/>
  <c r="K363" i="10"/>
  <c r="L363" i="10"/>
  <c r="N363" i="10"/>
  <c r="O363" i="10"/>
  <c r="P363" i="10"/>
  <c r="Q363" i="10"/>
  <c r="S363" i="10" s="1"/>
  <c r="T363" i="10"/>
  <c r="X363" i="10"/>
  <c r="Y363" i="10"/>
  <c r="Z363" i="10"/>
  <c r="AA363" i="10"/>
  <c r="AB363" i="10"/>
  <c r="AC363" i="10"/>
  <c r="AD363" i="10"/>
  <c r="AE363" i="10"/>
  <c r="J364" i="10"/>
  <c r="K364" i="10"/>
  <c r="L364" i="10"/>
  <c r="N364" i="10"/>
  <c r="O364" i="10"/>
  <c r="P364" i="10"/>
  <c r="Q364" i="10"/>
  <c r="S364" i="10" s="1"/>
  <c r="T364" i="10"/>
  <c r="X364" i="10"/>
  <c r="Y364" i="10"/>
  <c r="Z364" i="10"/>
  <c r="AA364" i="10"/>
  <c r="AB364" i="10"/>
  <c r="AC364" i="10"/>
  <c r="AD364" i="10"/>
  <c r="AE364" i="10"/>
  <c r="J365" i="10"/>
  <c r="K365" i="10"/>
  <c r="L365" i="10"/>
  <c r="N365" i="10"/>
  <c r="O365" i="10"/>
  <c r="P365" i="10"/>
  <c r="Q365" i="10"/>
  <c r="S365" i="10" s="1"/>
  <c r="T365" i="10"/>
  <c r="X365" i="10"/>
  <c r="Y365" i="10"/>
  <c r="Z365" i="10"/>
  <c r="AA365" i="10"/>
  <c r="AB365" i="10"/>
  <c r="AC365" i="10"/>
  <c r="AD365" i="10"/>
  <c r="AE365" i="10"/>
  <c r="J366" i="10"/>
  <c r="K366" i="10"/>
  <c r="L366" i="10"/>
  <c r="N366" i="10"/>
  <c r="O366" i="10"/>
  <c r="P366" i="10"/>
  <c r="Q366" i="10"/>
  <c r="S366" i="10" s="1"/>
  <c r="T366" i="10"/>
  <c r="X366" i="10"/>
  <c r="Y366" i="10"/>
  <c r="Z366" i="10"/>
  <c r="AA366" i="10"/>
  <c r="AB366" i="10"/>
  <c r="AC366" i="10"/>
  <c r="AD366" i="10"/>
  <c r="AE366" i="10"/>
  <c r="J367" i="10"/>
  <c r="K367" i="10"/>
  <c r="L367" i="10"/>
  <c r="N367" i="10"/>
  <c r="O367" i="10"/>
  <c r="P367" i="10"/>
  <c r="Q367" i="10"/>
  <c r="S367" i="10" s="1"/>
  <c r="T367" i="10"/>
  <c r="X367" i="10"/>
  <c r="Y367" i="10"/>
  <c r="Z367" i="10"/>
  <c r="AA367" i="10"/>
  <c r="AB367" i="10"/>
  <c r="AC367" i="10"/>
  <c r="AD367" i="10"/>
  <c r="AE367" i="10"/>
  <c r="J368" i="10"/>
  <c r="K368" i="10"/>
  <c r="L368" i="10"/>
  <c r="N368" i="10"/>
  <c r="O368" i="10"/>
  <c r="P368" i="10"/>
  <c r="Q368" i="10"/>
  <c r="S368" i="10" s="1"/>
  <c r="T368" i="10"/>
  <c r="X368" i="10"/>
  <c r="Y368" i="10"/>
  <c r="Z368" i="10"/>
  <c r="AA368" i="10"/>
  <c r="AB368" i="10"/>
  <c r="AC368" i="10"/>
  <c r="AD368" i="10"/>
  <c r="AE368" i="10"/>
  <c r="J369" i="10"/>
  <c r="K369" i="10"/>
  <c r="L369" i="10"/>
  <c r="N369" i="10"/>
  <c r="O369" i="10"/>
  <c r="P369" i="10"/>
  <c r="Q369" i="10"/>
  <c r="S369" i="10" s="1"/>
  <c r="T369" i="10"/>
  <c r="X369" i="10"/>
  <c r="Y369" i="10"/>
  <c r="Z369" i="10"/>
  <c r="AA369" i="10"/>
  <c r="AB369" i="10"/>
  <c r="AC369" i="10"/>
  <c r="AD369" i="10"/>
  <c r="AE369" i="10"/>
  <c r="J370" i="10"/>
  <c r="K370" i="10"/>
  <c r="L370" i="10"/>
  <c r="N370" i="10"/>
  <c r="O370" i="10"/>
  <c r="P370" i="10"/>
  <c r="Q370" i="10"/>
  <c r="S370" i="10" s="1"/>
  <c r="T370" i="10"/>
  <c r="X370" i="10"/>
  <c r="Y370" i="10"/>
  <c r="Z370" i="10"/>
  <c r="AA370" i="10"/>
  <c r="AB370" i="10"/>
  <c r="AC370" i="10"/>
  <c r="AD370" i="10"/>
  <c r="AE370" i="10"/>
  <c r="J371" i="10"/>
  <c r="K371" i="10"/>
  <c r="L371" i="10"/>
  <c r="N371" i="10"/>
  <c r="O371" i="10"/>
  <c r="P371" i="10"/>
  <c r="Q371" i="10"/>
  <c r="S371" i="10" s="1"/>
  <c r="T371" i="10"/>
  <c r="X371" i="10"/>
  <c r="Y371" i="10"/>
  <c r="Z371" i="10"/>
  <c r="AA371" i="10"/>
  <c r="AB371" i="10"/>
  <c r="AC371" i="10"/>
  <c r="AD371" i="10"/>
  <c r="AE371" i="10"/>
  <c r="J372" i="10"/>
  <c r="K372" i="10"/>
  <c r="L372" i="10"/>
  <c r="N372" i="10"/>
  <c r="O372" i="10"/>
  <c r="P372" i="10"/>
  <c r="Q372" i="10"/>
  <c r="S372" i="10" s="1"/>
  <c r="T372" i="10"/>
  <c r="X372" i="10"/>
  <c r="Y372" i="10"/>
  <c r="Z372" i="10"/>
  <c r="AA372" i="10"/>
  <c r="AB372" i="10"/>
  <c r="AC372" i="10"/>
  <c r="AD372" i="10"/>
  <c r="AE372" i="10"/>
  <c r="J373" i="10"/>
  <c r="K373" i="10"/>
  <c r="L373" i="10"/>
  <c r="N373" i="10"/>
  <c r="O373" i="10"/>
  <c r="P373" i="10"/>
  <c r="Q373" i="10"/>
  <c r="S373" i="10" s="1"/>
  <c r="T373" i="10"/>
  <c r="X373" i="10"/>
  <c r="Y373" i="10"/>
  <c r="Z373" i="10"/>
  <c r="AA373" i="10"/>
  <c r="AB373" i="10"/>
  <c r="AC373" i="10"/>
  <c r="AD373" i="10"/>
  <c r="AE373" i="10"/>
  <c r="J374" i="10"/>
  <c r="K374" i="10"/>
  <c r="L374" i="10"/>
  <c r="N374" i="10"/>
  <c r="O374" i="10"/>
  <c r="P374" i="10"/>
  <c r="Q374" i="10"/>
  <c r="S374" i="10" s="1"/>
  <c r="T374" i="10"/>
  <c r="X374" i="10"/>
  <c r="Y374" i="10"/>
  <c r="Z374" i="10"/>
  <c r="AA374" i="10"/>
  <c r="AB374" i="10"/>
  <c r="AC374" i="10"/>
  <c r="AD374" i="10"/>
  <c r="AE374" i="10"/>
  <c r="J375" i="10"/>
  <c r="K375" i="10"/>
  <c r="L375" i="10"/>
  <c r="N375" i="10"/>
  <c r="O375" i="10"/>
  <c r="P375" i="10"/>
  <c r="Q375" i="10"/>
  <c r="S375" i="10" s="1"/>
  <c r="T375" i="10"/>
  <c r="X375" i="10"/>
  <c r="Y375" i="10"/>
  <c r="Z375" i="10"/>
  <c r="AA375" i="10"/>
  <c r="AB375" i="10"/>
  <c r="AC375" i="10"/>
  <c r="AD375" i="10"/>
  <c r="AE375" i="10"/>
  <c r="J376" i="10"/>
  <c r="K376" i="10"/>
  <c r="L376" i="10"/>
  <c r="N376" i="10"/>
  <c r="O376" i="10"/>
  <c r="P376" i="10"/>
  <c r="Q376" i="10"/>
  <c r="S376" i="10" s="1"/>
  <c r="T376" i="10"/>
  <c r="X376" i="10"/>
  <c r="Y376" i="10"/>
  <c r="Z376" i="10"/>
  <c r="AA376" i="10"/>
  <c r="AB376" i="10"/>
  <c r="AC376" i="10"/>
  <c r="AD376" i="10"/>
  <c r="AE376" i="10"/>
  <c r="J377" i="10"/>
  <c r="K377" i="10"/>
  <c r="L377" i="10"/>
  <c r="N377" i="10"/>
  <c r="O377" i="10"/>
  <c r="P377" i="10"/>
  <c r="Q377" i="10"/>
  <c r="S377" i="10" s="1"/>
  <c r="T377" i="10"/>
  <c r="X377" i="10"/>
  <c r="Y377" i="10"/>
  <c r="Z377" i="10"/>
  <c r="AA377" i="10"/>
  <c r="AB377" i="10"/>
  <c r="AC377" i="10"/>
  <c r="AD377" i="10"/>
  <c r="AE377" i="10"/>
  <c r="J378" i="10"/>
  <c r="K378" i="10"/>
  <c r="L378" i="10"/>
  <c r="N378" i="10"/>
  <c r="O378" i="10"/>
  <c r="P378" i="10"/>
  <c r="Q378" i="10"/>
  <c r="S378" i="10" s="1"/>
  <c r="T378" i="10"/>
  <c r="X378" i="10"/>
  <c r="Y378" i="10"/>
  <c r="Z378" i="10"/>
  <c r="AA378" i="10"/>
  <c r="AB378" i="10"/>
  <c r="AC378" i="10"/>
  <c r="AD378" i="10"/>
  <c r="AE378" i="10"/>
  <c r="J379" i="10"/>
  <c r="K379" i="10"/>
  <c r="L379" i="10"/>
  <c r="N379" i="10"/>
  <c r="O379" i="10"/>
  <c r="P379" i="10"/>
  <c r="Q379" i="10"/>
  <c r="S379" i="10" s="1"/>
  <c r="T379" i="10"/>
  <c r="X379" i="10"/>
  <c r="Y379" i="10"/>
  <c r="Z379" i="10"/>
  <c r="AA379" i="10"/>
  <c r="AB379" i="10"/>
  <c r="AC379" i="10"/>
  <c r="AD379" i="10"/>
  <c r="AE379" i="10"/>
  <c r="J380" i="10"/>
  <c r="K380" i="10"/>
  <c r="L380" i="10"/>
  <c r="N380" i="10"/>
  <c r="O380" i="10"/>
  <c r="P380" i="10"/>
  <c r="Q380" i="10"/>
  <c r="S380" i="10" s="1"/>
  <c r="T380" i="10"/>
  <c r="X380" i="10"/>
  <c r="Y380" i="10"/>
  <c r="Z380" i="10"/>
  <c r="AA380" i="10"/>
  <c r="AB380" i="10"/>
  <c r="AC380" i="10"/>
  <c r="AD380" i="10"/>
  <c r="AE380" i="10"/>
  <c r="J381" i="10"/>
  <c r="K381" i="10"/>
  <c r="L381" i="10"/>
  <c r="N381" i="10"/>
  <c r="O381" i="10"/>
  <c r="P381" i="10"/>
  <c r="Q381" i="10"/>
  <c r="S381" i="10" s="1"/>
  <c r="T381" i="10"/>
  <c r="X381" i="10"/>
  <c r="Y381" i="10"/>
  <c r="Z381" i="10"/>
  <c r="AA381" i="10"/>
  <c r="AB381" i="10"/>
  <c r="AC381" i="10"/>
  <c r="AD381" i="10"/>
  <c r="AE381" i="10"/>
  <c r="J382" i="10"/>
  <c r="K382" i="10"/>
  <c r="L382" i="10"/>
  <c r="N382" i="10"/>
  <c r="O382" i="10"/>
  <c r="P382" i="10"/>
  <c r="Q382" i="10"/>
  <c r="S382" i="10" s="1"/>
  <c r="T382" i="10"/>
  <c r="X382" i="10"/>
  <c r="Y382" i="10"/>
  <c r="Z382" i="10"/>
  <c r="AA382" i="10"/>
  <c r="AB382" i="10"/>
  <c r="AC382" i="10"/>
  <c r="AD382" i="10"/>
  <c r="AE382" i="10"/>
  <c r="J383" i="10"/>
  <c r="K383" i="10"/>
  <c r="L383" i="10"/>
  <c r="N383" i="10"/>
  <c r="O383" i="10"/>
  <c r="P383" i="10"/>
  <c r="Q383" i="10"/>
  <c r="S383" i="10" s="1"/>
  <c r="T383" i="10"/>
  <c r="X383" i="10"/>
  <c r="Y383" i="10"/>
  <c r="Z383" i="10"/>
  <c r="AA383" i="10"/>
  <c r="AB383" i="10"/>
  <c r="AC383" i="10"/>
  <c r="AD383" i="10"/>
  <c r="AE383" i="10"/>
  <c r="J384" i="10"/>
  <c r="K384" i="10"/>
  <c r="L384" i="10"/>
  <c r="N384" i="10"/>
  <c r="O384" i="10"/>
  <c r="P384" i="10"/>
  <c r="Q384" i="10"/>
  <c r="S384" i="10" s="1"/>
  <c r="T384" i="10"/>
  <c r="X384" i="10"/>
  <c r="Y384" i="10"/>
  <c r="Z384" i="10"/>
  <c r="AA384" i="10"/>
  <c r="AB384" i="10"/>
  <c r="AC384" i="10"/>
  <c r="AD384" i="10"/>
  <c r="AE384" i="10"/>
  <c r="J385" i="10"/>
  <c r="K385" i="10"/>
  <c r="L385" i="10"/>
  <c r="N385" i="10"/>
  <c r="O385" i="10"/>
  <c r="P385" i="10"/>
  <c r="Q385" i="10"/>
  <c r="S385" i="10" s="1"/>
  <c r="T385" i="10"/>
  <c r="X385" i="10"/>
  <c r="Y385" i="10"/>
  <c r="Z385" i="10"/>
  <c r="AA385" i="10"/>
  <c r="AB385" i="10"/>
  <c r="AC385" i="10"/>
  <c r="AD385" i="10"/>
  <c r="AE385" i="10"/>
  <c r="J386" i="10"/>
  <c r="K386" i="10"/>
  <c r="L386" i="10"/>
  <c r="N386" i="10"/>
  <c r="O386" i="10"/>
  <c r="P386" i="10"/>
  <c r="Q386" i="10"/>
  <c r="S386" i="10" s="1"/>
  <c r="T386" i="10"/>
  <c r="X386" i="10"/>
  <c r="Y386" i="10"/>
  <c r="Z386" i="10"/>
  <c r="AA386" i="10"/>
  <c r="AB386" i="10"/>
  <c r="AC386" i="10"/>
  <c r="AD386" i="10"/>
  <c r="AE386" i="10"/>
  <c r="J387" i="10"/>
  <c r="K387" i="10"/>
  <c r="L387" i="10"/>
  <c r="N387" i="10"/>
  <c r="O387" i="10"/>
  <c r="P387" i="10"/>
  <c r="Q387" i="10"/>
  <c r="S387" i="10" s="1"/>
  <c r="T387" i="10"/>
  <c r="X387" i="10"/>
  <c r="Y387" i="10"/>
  <c r="Z387" i="10"/>
  <c r="AA387" i="10"/>
  <c r="AB387" i="10"/>
  <c r="AC387" i="10"/>
  <c r="AD387" i="10"/>
  <c r="AE387" i="10"/>
  <c r="J388" i="10"/>
  <c r="K388" i="10"/>
  <c r="L388" i="10"/>
  <c r="N388" i="10"/>
  <c r="O388" i="10"/>
  <c r="P388" i="10"/>
  <c r="Q388" i="10"/>
  <c r="S388" i="10" s="1"/>
  <c r="T388" i="10"/>
  <c r="X388" i="10"/>
  <c r="Y388" i="10"/>
  <c r="Z388" i="10"/>
  <c r="AA388" i="10"/>
  <c r="AB388" i="10"/>
  <c r="AC388" i="10"/>
  <c r="AD388" i="10"/>
  <c r="AE388" i="10"/>
  <c r="J389" i="10"/>
  <c r="K389" i="10"/>
  <c r="L389" i="10"/>
  <c r="N389" i="10"/>
  <c r="O389" i="10"/>
  <c r="P389" i="10"/>
  <c r="Q389" i="10"/>
  <c r="S389" i="10" s="1"/>
  <c r="T389" i="10"/>
  <c r="X389" i="10"/>
  <c r="Y389" i="10"/>
  <c r="Z389" i="10"/>
  <c r="AA389" i="10"/>
  <c r="AB389" i="10"/>
  <c r="AC389" i="10"/>
  <c r="AD389" i="10"/>
  <c r="AE389" i="10"/>
  <c r="J390" i="10"/>
  <c r="K390" i="10"/>
  <c r="L390" i="10"/>
  <c r="N390" i="10"/>
  <c r="O390" i="10"/>
  <c r="P390" i="10"/>
  <c r="Q390" i="10"/>
  <c r="S390" i="10" s="1"/>
  <c r="T390" i="10"/>
  <c r="X390" i="10"/>
  <c r="Y390" i="10"/>
  <c r="Z390" i="10"/>
  <c r="AA390" i="10"/>
  <c r="AB390" i="10"/>
  <c r="AC390" i="10"/>
  <c r="AD390" i="10"/>
  <c r="AE390" i="10"/>
  <c r="J391" i="10"/>
  <c r="K391" i="10"/>
  <c r="L391" i="10"/>
  <c r="N391" i="10"/>
  <c r="O391" i="10"/>
  <c r="P391" i="10"/>
  <c r="Q391" i="10"/>
  <c r="S391" i="10" s="1"/>
  <c r="T391" i="10"/>
  <c r="X391" i="10"/>
  <c r="Y391" i="10"/>
  <c r="Z391" i="10"/>
  <c r="AA391" i="10"/>
  <c r="AB391" i="10"/>
  <c r="AC391" i="10"/>
  <c r="AD391" i="10"/>
  <c r="AE391" i="10"/>
  <c r="J392" i="10"/>
  <c r="K392" i="10"/>
  <c r="L392" i="10"/>
  <c r="N392" i="10"/>
  <c r="O392" i="10"/>
  <c r="P392" i="10"/>
  <c r="Q392" i="10"/>
  <c r="S392" i="10" s="1"/>
  <c r="T392" i="10"/>
  <c r="X392" i="10"/>
  <c r="Y392" i="10"/>
  <c r="Z392" i="10"/>
  <c r="AA392" i="10"/>
  <c r="AB392" i="10"/>
  <c r="AC392" i="10"/>
  <c r="AD392" i="10"/>
  <c r="AE392" i="10"/>
  <c r="J393" i="10"/>
  <c r="K393" i="10"/>
  <c r="L393" i="10"/>
  <c r="N393" i="10"/>
  <c r="O393" i="10"/>
  <c r="P393" i="10"/>
  <c r="Q393" i="10"/>
  <c r="S393" i="10" s="1"/>
  <c r="T393" i="10"/>
  <c r="X393" i="10"/>
  <c r="Y393" i="10"/>
  <c r="Z393" i="10"/>
  <c r="AA393" i="10"/>
  <c r="AB393" i="10"/>
  <c r="AC393" i="10"/>
  <c r="AD393" i="10"/>
  <c r="AE393" i="10"/>
  <c r="J394" i="10"/>
  <c r="K394" i="10"/>
  <c r="L394" i="10"/>
  <c r="N394" i="10"/>
  <c r="O394" i="10"/>
  <c r="P394" i="10"/>
  <c r="Q394" i="10"/>
  <c r="S394" i="10" s="1"/>
  <c r="T394" i="10"/>
  <c r="X394" i="10"/>
  <c r="Y394" i="10"/>
  <c r="Z394" i="10"/>
  <c r="AA394" i="10"/>
  <c r="AB394" i="10"/>
  <c r="AC394" i="10"/>
  <c r="AD394" i="10"/>
  <c r="AE394" i="10"/>
  <c r="J395" i="10"/>
  <c r="K395" i="10"/>
  <c r="L395" i="10"/>
  <c r="N395" i="10"/>
  <c r="O395" i="10"/>
  <c r="P395" i="10"/>
  <c r="Q395" i="10"/>
  <c r="S395" i="10" s="1"/>
  <c r="T395" i="10"/>
  <c r="X395" i="10"/>
  <c r="Y395" i="10"/>
  <c r="Z395" i="10"/>
  <c r="AA395" i="10"/>
  <c r="AB395" i="10"/>
  <c r="AC395" i="10"/>
  <c r="AD395" i="10"/>
  <c r="AE395" i="10"/>
  <c r="J396" i="10"/>
  <c r="K396" i="10"/>
  <c r="L396" i="10"/>
  <c r="N396" i="10"/>
  <c r="O396" i="10"/>
  <c r="P396" i="10"/>
  <c r="Q396" i="10"/>
  <c r="S396" i="10" s="1"/>
  <c r="T396" i="10"/>
  <c r="X396" i="10"/>
  <c r="Y396" i="10"/>
  <c r="Z396" i="10"/>
  <c r="AA396" i="10"/>
  <c r="AB396" i="10"/>
  <c r="AC396" i="10"/>
  <c r="AD396" i="10"/>
  <c r="AE396" i="10"/>
  <c r="J397" i="10"/>
  <c r="K397" i="10"/>
  <c r="L397" i="10"/>
  <c r="N397" i="10"/>
  <c r="O397" i="10"/>
  <c r="P397" i="10"/>
  <c r="Q397" i="10"/>
  <c r="S397" i="10" s="1"/>
  <c r="T397" i="10"/>
  <c r="X397" i="10"/>
  <c r="Y397" i="10"/>
  <c r="Z397" i="10"/>
  <c r="AA397" i="10"/>
  <c r="AB397" i="10"/>
  <c r="AC397" i="10"/>
  <c r="AD397" i="10"/>
  <c r="AE397" i="10"/>
  <c r="J398" i="10"/>
  <c r="K398" i="10"/>
  <c r="L398" i="10"/>
  <c r="N398" i="10"/>
  <c r="O398" i="10"/>
  <c r="P398" i="10"/>
  <c r="Q398" i="10"/>
  <c r="S398" i="10" s="1"/>
  <c r="T398" i="10"/>
  <c r="X398" i="10"/>
  <c r="Y398" i="10"/>
  <c r="Z398" i="10"/>
  <c r="AA398" i="10"/>
  <c r="AB398" i="10"/>
  <c r="AC398" i="10"/>
  <c r="AD398" i="10"/>
  <c r="AE398" i="10"/>
  <c r="J399" i="10"/>
  <c r="K399" i="10"/>
  <c r="L399" i="10"/>
  <c r="N399" i="10"/>
  <c r="O399" i="10"/>
  <c r="P399" i="10"/>
  <c r="Q399" i="10"/>
  <c r="S399" i="10" s="1"/>
  <c r="T399" i="10"/>
  <c r="X399" i="10"/>
  <c r="Y399" i="10"/>
  <c r="Z399" i="10"/>
  <c r="AA399" i="10"/>
  <c r="AB399" i="10"/>
  <c r="AC399" i="10"/>
  <c r="AD399" i="10"/>
  <c r="AE399" i="10"/>
  <c r="J400" i="10"/>
  <c r="K400" i="10"/>
  <c r="L400" i="10"/>
  <c r="N400" i="10"/>
  <c r="O400" i="10"/>
  <c r="P400" i="10"/>
  <c r="Q400" i="10"/>
  <c r="S400" i="10" s="1"/>
  <c r="T400" i="10"/>
  <c r="X400" i="10"/>
  <c r="Y400" i="10"/>
  <c r="Z400" i="10"/>
  <c r="AA400" i="10"/>
  <c r="AB400" i="10"/>
  <c r="AC400" i="10"/>
  <c r="AD400" i="10"/>
  <c r="AE400" i="10"/>
  <c r="J401" i="10"/>
  <c r="K401" i="10"/>
  <c r="L401" i="10"/>
  <c r="N401" i="10"/>
  <c r="O401" i="10"/>
  <c r="P401" i="10"/>
  <c r="Q401" i="10"/>
  <c r="S401" i="10" s="1"/>
  <c r="T401" i="10"/>
  <c r="X401" i="10"/>
  <c r="Y401" i="10"/>
  <c r="Z401" i="10"/>
  <c r="AA401" i="10"/>
  <c r="AB401" i="10"/>
  <c r="AC401" i="10"/>
  <c r="AD401" i="10"/>
  <c r="AE401" i="10"/>
  <c r="J402" i="10"/>
  <c r="K402" i="10"/>
  <c r="L402" i="10"/>
  <c r="N402" i="10"/>
  <c r="O402" i="10"/>
  <c r="P402" i="10"/>
  <c r="Q402" i="10"/>
  <c r="S402" i="10" s="1"/>
  <c r="T402" i="10"/>
  <c r="X402" i="10"/>
  <c r="Y402" i="10"/>
  <c r="Z402" i="10"/>
  <c r="AA402" i="10"/>
  <c r="AB402" i="10"/>
  <c r="AC402" i="10"/>
  <c r="AD402" i="10"/>
  <c r="AE402" i="10"/>
  <c r="J403" i="10"/>
  <c r="K403" i="10"/>
  <c r="L403" i="10"/>
  <c r="N403" i="10"/>
  <c r="O403" i="10"/>
  <c r="P403" i="10"/>
  <c r="Q403" i="10"/>
  <c r="S403" i="10" s="1"/>
  <c r="T403" i="10"/>
  <c r="X403" i="10"/>
  <c r="Y403" i="10"/>
  <c r="Z403" i="10"/>
  <c r="AA403" i="10"/>
  <c r="AB403" i="10"/>
  <c r="AC403" i="10"/>
  <c r="AD403" i="10"/>
  <c r="AE403" i="10"/>
  <c r="J404" i="10"/>
  <c r="K404" i="10"/>
  <c r="L404" i="10"/>
  <c r="N404" i="10"/>
  <c r="O404" i="10"/>
  <c r="P404" i="10"/>
  <c r="Q404" i="10"/>
  <c r="S404" i="10" s="1"/>
  <c r="T404" i="10"/>
  <c r="X404" i="10"/>
  <c r="Y404" i="10"/>
  <c r="Z404" i="10"/>
  <c r="AA404" i="10"/>
  <c r="AB404" i="10"/>
  <c r="AC404" i="10"/>
  <c r="AD404" i="10"/>
  <c r="AE404" i="10"/>
  <c r="J405" i="10"/>
  <c r="K405" i="10"/>
  <c r="L405" i="10"/>
  <c r="N405" i="10"/>
  <c r="O405" i="10"/>
  <c r="P405" i="10"/>
  <c r="Q405" i="10"/>
  <c r="S405" i="10" s="1"/>
  <c r="T405" i="10"/>
  <c r="X405" i="10"/>
  <c r="Y405" i="10"/>
  <c r="Z405" i="10"/>
  <c r="AA405" i="10"/>
  <c r="AB405" i="10"/>
  <c r="AC405" i="10"/>
  <c r="AD405" i="10"/>
  <c r="AE405" i="10"/>
  <c r="J406" i="10"/>
  <c r="K406" i="10"/>
  <c r="L406" i="10"/>
  <c r="N406" i="10"/>
  <c r="O406" i="10"/>
  <c r="P406" i="10"/>
  <c r="Q406" i="10"/>
  <c r="S406" i="10" s="1"/>
  <c r="T406" i="10"/>
  <c r="X406" i="10"/>
  <c r="Y406" i="10"/>
  <c r="Z406" i="10"/>
  <c r="AA406" i="10"/>
  <c r="AB406" i="10"/>
  <c r="AC406" i="10"/>
  <c r="AD406" i="10"/>
  <c r="AE406" i="10"/>
  <c r="J407" i="10"/>
  <c r="K407" i="10"/>
  <c r="L407" i="10"/>
  <c r="N407" i="10"/>
  <c r="O407" i="10"/>
  <c r="P407" i="10"/>
  <c r="Q407" i="10"/>
  <c r="S407" i="10" s="1"/>
  <c r="T407" i="10"/>
  <c r="X407" i="10"/>
  <c r="Y407" i="10"/>
  <c r="Z407" i="10"/>
  <c r="AA407" i="10"/>
  <c r="AB407" i="10"/>
  <c r="AC407" i="10"/>
  <c r="AD407" i="10"/>
  <c r="AE407" i="10"/>
  <c r="J408" i="10"/>
  <c r="K408" i="10"/>
  <c r="L408" i="10"/>
  <c r="N408" i="10"/>
  <c r="O408" i="10"/>
  <c r="P408" i="10"/>
  <c r="Q408" i="10"/>
  <c r="S408" i="10" s="1"/>
  <c r="T408" i="10"/>
  <c r="X408" i="10"/>
  <c r="Y408" i="10"/>
  <c r="Z408" i="10"/>
  <c r="AA408" i="10"/>
  <c r="AB408" i="10"/>
  <c r="AC408" i="10"/>
  <c r="AD408" i="10"/>
  <c r="AE408" i="10"/>
  <c r="J409" i="10"/>
  <c r="K409" i="10"/>
  <c r="L409" i="10"/>
  <c r="N409" i="10"/>
  <c r="O409" i="10"/>
  <c r="P409" i="10"/>
  <c r="Q409" i="10"/>
  <c r="S409" i="10" s="1"/>
  <c r="T409" i="10"/>
  <c r="X409" i="10"/>
  <c r="Y409" i="10"/>
  <c r="Z409" i="10"/>
  <c r="AA409" i="10"/>
  <c r="AB409" i="10"/>
  <c r="AC409" i="10"/>
  <c r="AD409" i="10"/>
  <c r="AE409" i="10"/>
  <c r="J410" i="10"/>
  <c r="K410" i="10"/>
  <c r="L410" i="10"/>
  <c r="N410" i="10"/>
  <c r="O410" i="10"/>
  <c r="P410" i="10"/>
  <c r="Q410" i="10"/>
  <c r="S410" i="10" s="1"/>
  <c r="T410" i="10"/>
  <c r="X410" i="10"/>
  <c r="Y410" i="10"/>
  <c r="Z410" i="10"/>
  <c r="AA410" i="10"/>
  <c r="AB410" i="10"/>
  <c r="AC410" i="10"/>
  <c r="AD410" i="10"/>
  <c r="AE410" i="10"/>
  <c r="J411" i="10"/>
  <c r="K411" i="10"/>
  <c r="L411" i="10"/>
  <c r="N411" i="10"/>
  <c r="O411" i="10"/>
  <c r="P411" i="10"/>
  <c r="Q411" i="10"/>
  <c r="S411" i="10" s="1"/>
  <c r="T411" i="10"/>
  <c r="X411" i="10"/>
  <c r="Y411" i="10"/>
  <c r="Z411" i="10"/>
  <c r="AA411" i="10"/>
  <c r="AB411" i="10"/>
  <c r="AC411" i="10"/>
  <c r="AD411" i="10"/>
  <c r="AE411" i="10"/>
  <c r="J412" i="10"/>
  <c r="K412" i="10"/>
  <c r="L412" i="10"/>
  <c r="N412" i="10"/>
  <c r="O412" i="10"/>
  <c r="P412" i="10"/>
  <c r="Q412" i="10"/>
  <c r="S412" i="10" s="1"/>
  <c r="T412" i="10"/>
  <c r="X412" i="10"/>
  <c r="Y412" i="10"/>
  <c r="Z412" i="10"/>
  <c r="AA412" i="10"/>
  <c r="AB412" i="10"/>
  <c r="AC412" i="10"/>
  <c r="AD412" i="10"/>
  <c r="AE412" i="10"/>
  <c r="J413" i="10"/>
  <c r="K413" i="10"/>
  <c r="L413" i="10"/>
  <c r="N413" i="10"/>
  <c r="O413" i="10"/>
  <c r="P413" i="10"/>
  <c r="Q413" i="10"/>
  <c r="S413" i="10" s="1"/>
  <c r="T413" i="10"/>
  <c r="X413" i="10"/>
  <c r="Y413" i="10"/>
  <c r="Z413" i="10"/>
  <c r="AA413" i="10"/>
  <c r="AB413" i="10"/>
  <c r="AC413" i="10"/>
  <c r="AD413" i="10"/>
  <c r="AE413" i="10"/>
  <c r="J414" i="10"/>
  <c r="K414" i="10"/>
  <c r="L414" i="10"/>
  <c r="N414" i="10"/>
  <c r="O414" i="10"/>
  <c r="P414" i="10"/>
  <c r="Q414" i="10"/>
  <c r="S414" i="10" s="1"/>
  <c r="T414" i="10"/>
  <c r="X414" i="10"/>
  <c r="Y414" i="10"/>
  <c r="Z414" i="10"/>
  <c r="AA414" i="10"/>
  <c r="AB414" i="10"/>
  <c r="AC414" i="10"/>
  <c r="AD414" i="10"/>
  <c r="AE414" i="10"/>
  <c r="J415" i="10"/>
  <c r="K415" i="10"/>
  <c r="L415" i="10"/>
  <c r="N415" i="10"/>
  <c r="O415" i="10"/>
  <c r="P415" i="10"/>
  <c r="Q415" i="10"/>
  <c r="S415" i="10" s="1"/>
  <c r="T415" i="10"/>
  <c r="X415" i="10"/>
  <c r="Y415" i="10"/>
  <c r="Z415" i="10"/>
  <c r="AA415" i="10"/>
  <c r="AB415" i="10"/>
  <c r="AC415" i="10"/>
  <c r="AD415" i="10"/>
  <c r="AE415" i="10"/>
  <c r="J416" i="10"/>
  <c r="K416" i="10"/>
  <c r="L416" i="10"/>
  <c r="N416" i="10"/>
  <c r="O416" i="10"/>
  <c r="P416" i="10"/>
  <c r="Q416" i="10"/>
  <c r="S416" i="10" s="1"/>
  <c r="T416" i="10"/>
  <c r="X416" i="10"/>
  <c r="Y416" i="10"/>
  <c r="Z416" i="10"/>
  <c r="AA416" i="10"/>
  <c r="AB416" i="10"/>
  <c r="AC416" i="10"/>
  <c r="AD416" i="10"/>
  <c r="AE416" i="10"/>
  <c r="J417" i="10"/>
  <c r="K417" i="10"/>
  <c r="L417" i="10"/>
  <c r="N417" i="10"/>
  <c r="O417" i="10"/>
  <c r="P417" i="10"/>
  <c r="Q417" i="10"/>
  <c r="S417" i="10" s="1"/>
  <c r="T417" i="10"/>
  <c r="X417" i="10"/>
  <c r="Y417" i="10"/>
  <c r="Z417" i="10"/>
  <c r="AA417" i="10"/>
  <c r="AB417" i="10"/>
  <c r="AC417" i="10"/>
  <c r="AD417" i="10"/>
  <c r="AE417" i="10"/>
  <c r="J418" i="10"/>
  <c r="K418" i="10"/>
  <c r="L418" i="10"/>
  <c r="N418" i="10"/>
  <c r="O418" i="10"/>
  <c r="P418" i="10"/>
  <c r="Q418" i="10"/>
  <c r="S418" i="10" s="1"/>
  <c r="T418" i="10"/>
  <c r="X418" i="10"/>
  <c r="Y418" i="10"/>
  <c r="Z418" i="10"/>
  <c r="AA418" i="10"/>
  <c r="AB418" i="10"/>
  <c r="AC418" i="10"/>
  <c r="AD418" i="10"/>
  <c r="AE418" i="10"/>
  <c r="J419" i="10"/>
  <c r="K419" i="10"/>
  <c r="L419" i="10"/>
  <c r="N419" i="10"/>
  <c r="O419" i="10"/>
  <c r="P419" i="10"/>
  <c r="Q419" i="10"/>
  <c r="S419" i="10" s="1"/>
  <c r="T419" i="10"/>
  <c r="X419" i="10"/>
  <c r="Y419" i="10"/>
  <c r="Z419" i="10"/>
  <c r="AA419" i="10"/>
  <c r="AB419" i="10"/>
  <c r="AC419" i="10"/>
  <c r="AD419" i="10"/>
  <c r="AE419" i="10"/>
  <c r="J420" i="10"/>
  <c r="K420" i="10"/>
  <c r="L420" i="10"/>
  <c r="N420" i="10"/>
  <c r="O420" i="10"/>
  <c r="P420" i="10"/>
  <c r="Q420" i="10"/>
  <c r="S420" i="10" s="1"/>
  <c r="T420" i="10"/>
  <c r="X420" i="10"/>
  <c r="Y420" i="10"/>
  <c r="Z420" i="10"/>
  <c r="AA420" i="10"/>
  <c r="AB420" i="10"/>
  <c r="AC420" i="10"/>
  <c r="AD420" i="10"/>
  <c r="AE420" i="10"/>
  <c r="J421" i="10"/>
  <c r="K421" i="10"/>
  <c r="L421" i="10"/>
  <c r="N421" i="10"/>
  <c r="O421" i="10"/>
  <c r="P421" i="10"/>
  <c r="Q421" i="10"/>
  <c r="S421" i="10" s="1"/>
  <c r="T421" i="10"/>
  <c r="X421" i="10"/>
  <c r="Y421" i="10"/>
  <c r="Z421" i="10"/>
  <c r="AA421" i="10"/>
  <c r="AB421" i="10"/>
  <c r="AC421" i="10"/>
  <c r="AD421" i="10"/>
  <c r="AE421" i="10"/>
  <c r="J422" i="10"/>
  <c r="K422" i="10"/>
  <c r="L422" i="10"/>
  <c r="N422" i="10"/>
  <c r="O422" i="10"/>
  <c r="P422" i="10"/>
  <c r="Q422" i="10"/>
  <c r="S422" i="10" s="1"/>
  <c r="T422" i="10"/>
  <c r="X422" i="10"/>
  <c r="Y422" i="10"/>
  <c r="Z422" i="10"/>
  <c r="AA422" i="10"/>
  <c r="AB422" i="10"/>
  <c r="AC422" i="10"/>
  <c r="AD422" i="10"/>
  <c r="AE422" i="10"/>
  <c r="J423" i="10"/>
  <c r="K423" i="10"/>
  <c r="L423" i="10"/>
  <c r="N423" i="10"/>
  <c r="O423" i="10"/>
  <c r="P423" i="10"/>
  <c r="Q423" i="10"/>
  <c r="S423" i="10" s="1"/>
  <c r="T423" i="10"/>
  <c r="X423" i="10"/>
  <c r="Y423" i="10"/>
  <c r="Z423" i="10"/>
  <c r="AA423" i="10"/>
  <c r="AB423" i="10"/>
  <c r="AC423" i="10"/>
  <c r="AD423" i="10"/>
  <c r="AE423" i="10"/>
  <c r="J424" i="10"/>
  <c r="K424" i="10"/>
  <c r="L424" i="10"/>
  <c r="N424" i="10"/>
  <c r="O424" i="10"/>
  <c r="P424" i="10"/>
  <c r="Q424" i="10"/>
  <c r="S424" i="10" s="1"/>
  <c r="T424" i="10"/>
  <c r="X424" i="10"/>
  <c r="Y424" i="10"/>
  <c r="Z424" i="10"/>
  <c r="AA424" i="10"/>
  <c r="AB424" i="10"/>
  <c r="AC424" i="10"/>
  <c r="AD424" i="10"/>
  <c r="AE424" i="10"/>
  <c r="J425" i="10"/>
  <c r="K425" i="10"/>
  <c r="L425" i="10"/>
  <c r="N425" i="10"/>
  <c r="O425" i="10"/>
  <c r="P425" i="10"/>
  <c r="Q425" i="10"/>
  <c r="S425" i="10" s="1"/>
  <c r="T425" i="10"/>
  <c r="X425" i="10"/>
  <c r="Y425" i="10"/>
  <c r="Z425" i="10"/>
  <c r="AA425" i="10"/>
  <c r="AB425" i="10"/>
  <c r="AC425" i="10"/>
  <c r="AD425" i="10"/>
  <c r="AE425" i="10"/>
  <c r="J426" i="10"/>
  <c r="K426" i="10"/>
  <c r="L426" i="10"/>
  <c r="N426" i="10"/>
  <c r="O426" i="10"/>
  <c r="P426" i="10"/>
  <c r="Q426" i="10"/>
  <c r="S426" i="10" s="1"/>
  <c r="T426" i="10"/>
  <c r="X426" i="10"/>
  <c r="Y426" i="10"/>
  <c r="Z426" i="10"/>
  <c r="AA426" i="10"/>
  <c r="AB426" i="10"/>
  <c r="AC426" i="10"/>
  <c r="AD426" i="10"/>
  <c r="AE426" i="10"/>
  <c r="J427" i="10"/>
  <c r="K427" i="10"/>
  <c r="L427" i="10"/>
  <c r="N427" i="10"/>
  <c r="O427" i="10"/>
  <c r="P427" i="10"/>
  <c r="Q427" i="10"/>
  <c r="S427" i="10" s="1"/>
  <c r="T427" i="10"/>
  <c r="X427" i="10"/>
  <c r="Y427" i="10"/>
  <c r="Z427" i="10"/>
  <c r="AA427" i="10"/>
  <c r="AB427" i="10"/>
  <c r="AC427" i="10"/>
  <c r="AD427" i="10"/>
  <c r="AE427" i="10"/>
  <c r="J428" i="10"/>
  <c r="K428" i="10"/>
  <c r="L428" i="10"/>
  <c r="N428" i="10"/>
  <c r="O428" i="10"/>
  <c r="P428" i="10"/>
  <c r="Q428" i="10"/>
  <c r="S428" i="10" s="1"/>
  <c r="T428" i="10"/>
  <c r="X428" i="10"/>
  <c r="Y428" i="10"/>
  <c r="Z428" i="10"/>
  <c r="AA428" i="10"/>
  <c r="AB428" i="10"/>
  <c r="AC428" i="10"/>
  <c r="AD428" i="10"/>
  <c r="AE428" i="10"/>
  <c r="J429" i="10"/>
  <c r="K429" i="10"/>
  <c r="L429" i="10"/>
  <c r="N429" i="10"/>
  <c r="O429" i="10"/>
  <c r="P429" i="10"/>
  <c r="Q429" i="10"/>
  <c r="S429" i="10" s="1"/>
  <c r="T429" i="10"/>
  <c r="X429" i="10"/>
  <c r="Y429" i="10"/>
  <c r="Z429" i="10"/>
  <c r="AA429" i="10"/>
  <c r="AB429" i="10"/>
  <c r="AC429" i="10"/>
  <c r="AD429" i="10"/>
  <c r="AE429" i="10"/>
  <c r="J430" i="10"/>
  <c r="K430" i="10"/>
  <c r="L430" i="10"/>
  <c r="N430" i="10"/>
  <c r="O430" i="10"/>
  <c r="P430" i="10"/>
  <c r="Q430" i="10"/>
  <c r="S430" i="10" s="1"/>
  <c r="T430" i="10"/>
  <c r="X430" i="10"/>
  <c r="Y430" i="10"/>
  <c r="Z430" i="10"/>
  <c r="AA430" i="10"/>
  <c r="AB430" i="10"/>
  <c r="AC430" i="10"/>
  <c r="AD430" i="10"/>
  <c r="AE430" i="10"/>
  <c r="J431" i="10"/>
  <c r="K431" i="10"/>
  <c r="L431" i="10"/>
  <c r="N431" i="10"/>
  <c r="O431" i="10"/>
  <c r="P431" i="10"/>
  <c r="Q431" i="10"/>
  <c r="S431" i="10" s="1"/>
  <c r="T431" i="10"/>
  <c r="X431" i="10"/>
  <c r="Y431" i="10"/>
  <c r="Z431" i="10"/>
  <c r="AA431" i="10"/>
  <c r="AB431" i="10"/>
  <c r="AC431" i="10"/>
  <c r="AD431" i="10"/>
  <c r="AE431" i="10"/>
  <c r="J432" i="10"/>
  <c r="K432" i="10"/>
  <c r="L432" i="10"/>
  <c r="N432" i="10"/>
  <c r="O432" i="10"/>
  <c r="P432" i="10"/>
  <c r="Q432" i="10"/>
  <c r="S432" i="10" s="1"/>
  <c r="T432" i="10"/>
  <c r="X432" i="10"/>
  <c r="Y432" i="10"/>
  <c r="Z432" i="10"/>
  <c r="AA432" i="10"/>
  <c r="AB432" i="10"/>
  <c r="AC432" i="10"/>
  <c r="AD432" i="10"/>
  <c r="AE432" i="10"/>
  <c r="J433" i="10"/>
  <c r="K433" i="10"/>
  <c r="L433" i="10"/>
  <c r="N433" i="10"/>
  <c r="O433" i="10"/>
  <c r="P433" i="10"/>
  <c r="Q433" i="10"/>
  <c r="S433" i="10" s="1"/>
  <c r="T433" i="10"/>
  <c r="X433" i="10"/>
  <c r="Y433" i="10"/>
  <c r="Z433" i="10"/>
  <c r="AA433" i="10"/>
  <c r="AB433" i="10"/>
  <c r="AC433" i="10"/>
  <c r="AD433" i="10"/>
  <c r="AE433" i="10"/>
  <c r="J434" i="10"/>
  <c r="K434" i="10"/>
  <c r="L434" i="10"/>
  <c r="N434" i="10"/>
  <c r="O434" i="10"/>
  <c r="P434" i="10"/>
  <c r="Q434" i="10"/>
  <c r="S434" i="10" s="1"/>
  <c r="T434" i="10"/>
  <c r="X434" i="10"/>
  <c r="Y434" i="10"/>
  <c r="Z434" i="10"/>
  <c r="AA434" i="10"/>
  <c r="AB434" i="10"/>
  <c r="AC434" i="10"/>
  <c r="AD434" i="10"/>
  <c r="AE434" i="10"/>
  <c r="J435" i="10"/>
  <c r="K435" i="10"/>
  <c r="L435" i="10"/>
  <c r="N435" i="10"/>
  <c r="O435" i="10"/>
  <c r="P435" i="10"/>
  <c r="Q435" i="10"/>
  <c r="S435" i="10" s="1"/>
  <c r="T435" i="10"/>
  <c r="X435" i="10"/>
  <c r="Y435" i="10"/>
  <c r="Z435" i="10"/>
  <c r="AA435" i="10"/>
  <c r="AB435" i="10"/>
  <c r="AC435" i="10"/>
  <c r="AD435" i="10"/>
  <c r="AE435" i="10"/>
  <c r="J436" i="10"/>
  <c r="K436" i="10"/>
  <c r="L436" i="10"/>
  <c r="N436" i="10"/>
  <c r="O436" i="10"/>
  <c r="P436" i="10"/>
  <c r="Q436" i="10"/>
  <c r="S436" i="10" s="1"/>
  <c r="T436" i="10"/>
  <c r="X436" i="10"/>
  <c r="Y436" i="10"/>
  <c r="Z436" i="10"/>
  <c r="AA436" i="10"/>
  <c r="AB436" i="10"/>
  <c r="AC436" i="10"/>
  <c r="AD436" i="10"/>
  <c r="AE436" i="10"/>
  <c r="J437" i="10"/>
  <c r="K437" i="10"/>
  <c r="L437" i="10"/>
  <c r="N437" i="10"/>
  <c r="O437" i="10"/>
  <c r="P437" i="10"/>
  <c r="Q437" i="10"/>
  <c r="S437" i="10" s="1"/>
  <c r="T437" i="10"/>
  <c r="X437" i="10"/>
  <c r="Y437" i="10"/>
  <c r="Z437" i="10"/>
  <c r="AA437" i="10"/>
  <c r="AB437" i="10"/>
  <c r="AC437" i="10"/>
  <c r="AD437" i="10"/>
  <c r="AE437" i="10"/>
  <c r="J438" i="10"/>
  <c r="K438" i="10"/>
  <c r="L438" i="10"/>
  <c r="N438" i="10"/>
  <c r="O438" i="10"/>
  <c r="P438" i="10"/>
  <c r="Q438" i="10"/>
  <c r="S438" i="10" s="1"/>
  <c r="T438" i="10"/>
  <c r="X438" i="10"/>
  <c r="Y438" i="10"/>
  <c r="Z438" i="10"/>
  <c r="AA438" i="10"/>
  <c r="AB438" i="10"/>
  <c r="AC438" i="10"/>
  <c r="AD438" i="10"/>
  <c r="AE438" i="10"/>
  <c r="J439" i="10"/>
  <c r="K439" i="10"/>
  <c r="L439" i="10"/>
  <c r="N439" i="10"/>
  <c r="O439" i="10"/>
  <c r="P439" i="10"/>
  <c r="Q439" i="10"/>
  <c r="S439" i="10" s="1"/>
  <c r="T439" i="10"/>
  <c r="X439" i="10"/>
  <c r="Y439" i="10"/>
  <c r="Z439" i="10"/>
  <c r="AA439" i="10"/>
  <c r="AB439" i="10"/>
  <c r="AC439" i="10"/>
  <c r="AD439" i="10"/>
  <c r="AE439" i="10"/>
  <c r="J440" i="10"/>
  <c r="K440" i="10"/>
  <c r="L440" i="10"/>
  <c r="N440" i="10"/>
  <c r="O440" i="10"/>
  <c r="P440" i="10"/>
  <c r="Q440" i="10"/>
  <c r="S440" i="10" s="1"/>
  <c r="T440" i="10"/>
  <c r="X440" i="10"/>
  <c r="Y440" i="10"/>
  <c r="Z440" i="10"/>
  <c r="AA440" i="10"/>
  <c r="AB440" i="10"/>
  <c r="AC440" i="10"/>
  <c r="AD440" i="10"/>
  <c r="AE440" i="10"/>
  <c r="J441" i="10"/>
  <c r="K441" i="10"/>
  <c r="L441" i="10"/>
  <c r="N441" i="10"/>
  <c r="O441" i="10"/>
  <c r="P441" i="10"/>
  <c r="Q441" i="10"/>
  <c r="S441" i="10" s="1"/>
  <c r="T441" i="10"/>
  <c r="X441" i="10"/>
  <c r="Y441" i="10"/>
  <c r="Z441" i="10"/>
  <c r="AA441" i="10"/>
  <c r="AB441" i="10"/>
  <c r="AC441" i="10"/>
  <c r="AD441" i="10"/>
  <c r="AE441" i="10"/>
  <c r="J442" i="10"/>
  <c r="K442" i="10"/>
  <c r="L442" i="10"/>
  <c r="N442" i="10"/>
  <c r="O442" i="10"/>
  <c r="P442" i="10"/>
  <c r="Q442" i="10"/>
  <c r="S442" i="10" s="1"/>
  <c r="T442" i="10"/>
  <c r="X442" i="10"/>
  <c r="Y442" i="10"/>
  <c r="Z442" i="10"/>
  <c r="AA442" i="10"/>
  <c r="AB442" i="10"/>
  <c r="AC442" i="10"/>
  <c r="AD442" i="10"/>
  <c r="AE442" i="10"/>
  <c r="J443" i="10"/>
  <c r="K443" i="10"/>
  <c r="L443" i="10"/>
  <c r="N443" i="10"/>
  <c r="O443" i="10"/>
  <c r="P443" i="10"/>
  <c r="Q443" i="10"/>
  <c r="S443" i="10" s="1"/>
  <c r="T443" i="10"/>
  <c r="X443" i="10"/>
  <c r="Y443" i="10"/>
  <c r="Z443" i="10"/>
  <c r="AA443" i="10"/>
  <c r="AB443" i="10"/>
  <c r="AC443" i="10"/>
  <c r="AD443" i="10"/>
  <c r="AE443" i="10"/>
  <c r="J444" i="10"/>
  <c r="K444" i="10"/>
  <c r="L444" i="10"/>
  <c r="N444" i="10"/>
  <c r="O444" i="10"/>
  <c r="P444" i="10"/>
  <c r="Q444" i="10"/>
  <c r="S444" i="10" s="1"/>
  <c r="T444" i="10"/>
  <c r="X444" i="10"/>
  <c r="Y444" i="10"/>
  <c r="Z444" i="10"/>
  <c r="AA444" i="10"/>
  <c r="AB444" i="10"/>
  <c r="AC444" i="10"/>
  <c r="AD444" i="10"/>
  <c r="AE444" i="10"/>
  <c r="U49" i="10" l="1"/>
  <c r="U187" i="10"/>
  <c r="U78" i="10"/>
  <c r="U305" i="10"/>
  <c r="U417" i="10"/>
  <c r="U162" i="10"/>
  <c r="U333" i="10"/>
  <c r="U312" i="10"/>
  <c r="U69" i="10"/>
  <c r="U13" i="10"/>
  <c r="U405" i="10"/>
  <c r="U93" i="10"/>
  <c r="U65" i="10"/>
  <c r="U185" i="10"/>
  <c r="U40" i="10"/>
  <c r="U314" i="10"/>
  <c r="U335" i="10"/>
  <c r="U337" i="10"/>
  <c r="U24" i="10"/>
  <c r="U21" i="10"/>
  <c r="U130" i="10"/>
  <c r="U442" i="10"/>
  <c r="U439" i="10"/>
  <c r="U186" i="10"/>
  <c r="U56" i="10"/>
  <c r="U53" i="10"/>
  <c r="U57" i="10"/>
  <c r="U249" i="10"/>
  <c r="U159" i="10"/>
  <c r="U88" i="10"/>
  <c r="U182" i="10"/>
  <c r="U313" i="10"/>
  <c r="U217" i="10"/>
  <c r="U316" i="10"/>
  <c r="U251" i="10"/>
  <c r="U146" i="10"/>
  <c r="U373" i="10"/>
  <c r="U81" i="10"/>
  <c r="U41" i="10"/>
  <c r="U178" i="10"/>
  <c r="U134" i="10"/>
  <c r="U360" i="10"/>
  <c r="U285" i="10"/>
  <c r="U250" i="10"/>
  <c r="U89" i="10"/>
  <c r="U421" i="10"/>
  <c r="U369" i="10"/>
  <c r="U438" i="10"/>
  <c r="U362" i="10"/>
  <c r="U331" i="10"/>
  <c r="U73" i="10"/>
  <c r="U441" i="10"/>
  <c r="U410" i="10"/>
  <c r="U334" i="10"/>
  <c r="U401" i="10"/>
  <c r="U353" i="10"/>
  <c r="U150" i="10"/>
  <c r="U37" i="10"/>
  <c r="U273" i="10"/>
  <c r="U426" i="10"/>
  <c r="U336" i="10"/>
  <c r="U440" i="10"/>
  <c r="U361" i="10"/>
  <c r="U330" i="10"/>
  <c r="U389" i="10"/>
  <c r="U321" i="10"/>
  <c r="U301" i="10"/>
  <c r="U219" i="10"/>
  <c r="U166" i="10"/>
  <c r="U17" i="10"/>
  <c r="U349" i="10"/>
  <c r="U315" i="10"/>
  <c r="U289" i="10"/>
  <c r="U269" i="10"/>
  <c r="U33" i="10"/>
  <c r="U25" i="10"/>
  <c r="U85" i="10"/>
  <c r="U218" i="10"/>
  <c r="U385" i="10"/>
  <c r="U317" i="10"/>
  <c r="U346" i="10"/>
  <c r="U345" i="10"/>
  <c r="U344" i="10"/>
  <c r="U325" i="10"/>
  <c r="U324" i="10"/>
  <c r="U323" i="10"/>
  <c r="U322" i="10"/>
  <c r="U170" i="10"/>
  <c r="U143" i="10"/>
  <c r="U368" i="10"/>
  <c r="U367" i="10"/>
  <c r="U366" i="10"/>
  <c r="U365" i="10"/>
  <c r="U352" i="10"/>
  <c r="U351" i="10"/>
  <c r="U350" i="10"/>
  <c r="U342" i="10"/>
  <c r="U341" i="10"/>
  <c r="U340" i="10"/>
  <c r="U154" i="10"/>
  <c r="U153" i="10"/>
  <c r="U72" i="10"/>
  <c r="U425" i="10"/>
  <c r="U409" i="10"/>
  <c r="U394" i="10"/>
  <c r="U393" i="10"/>
  <c r="U304" i="10"/>
  <c r="U303" i="10"/>
  <c r="U302" i="10"/>
  <c r="U299" i="10"/>
  <c r="U298" i="10"/>
  <c r="U278" i="10"/>
  <c r="U277" i="10"/>
  <c r="U276" i="10"/>
  <c r="U175" i="10"/>
  <c r="U419" i="10"/>
  <c r="U418" i="10"/>
  <c r="U399" i="10"/>
  <c r="U398" i="10"/>
  <c r="U397" i="10"/>
  <c r="U387" i="10"/>
  <c r="U386" i="10"/>
  <c r="U288" i="10"/>
  <c r="U287" i="10"/>
  <c r="U286" i="10"/>
  <c r="U243" i="10"/>
  <c r="U242" i="10"/>
  <c r="U241" i="10"/>
  <c r="U240" i="10"/>
  <c r="U227" i="10"/>
  <c r="U226" i="10"/>
  <c r="U225" i="10"/>
  <c r="U203" i="10"/>
  <c r="U202" i="10"/>
  <c r="U201" i="10"/>
  <c r="U200" i="10"/>
  <c r="U180" i="10"/>
  <c r="U179" i="10"/>
  <c r="U149" i="10"/>
  <c r="U148" i="10"/>
  <c r="U147" i="10"/>
  <c r="U62" i="10"/>
  <c r="U46" i="10"/>
  <c r="U30" i="10"/>
  <c r="U16" i="10"/>
  <c r="U15" i="10"/>
  <c r="U11" i="10"/>
  <c r="U10" i="10"/>
  <c r="U84" i="10"/>
  <c r="U83" i="10"/>
  <c r="U82" i="10"/>
  <c r="U68" i="10"/>
  <c r="U67" i="10"/>
  <c r="U66" i="10"/>
  <c r="U52" i="10"/>
  <c r="U51" i="10"/>
  <c r="U50" i="10"/>
  <c r="U36" i="10"/>
  <c r="U35" i="10"/>
  <c r="U34" i="10"/>
  <c r="U20" i="10"/>
  <c r="U19" i="10"/>
  <c r="U18" i="10"/>
  <c r="U415" i="10"/>
  <c r="U414" i="10"/>
  <c r="U413" i="10"/>
  <c r="U403" i="10"/>
  <c r="U402" i="10"/>
  <c r="U383" i="10"/>
  <c r="U382" i="10"/>
  <c r="U381" i="10"/>
  <c r="U372" i="10"/>
  <c r="U371" i="10"/>
  <c r="U370" i="10"/>
  <c r="U357" i="10"/>
  <c r="U356" i="10"/>
  <c r="U310" i="10"/>
  <c r="U309" i="10"/>
  <c r="U308" i="10"/>
  <c r="U293" i="10"/>
  <c r="U292" i="10"/>
  <c r="U291" i="10"/>
  <c r="U290" i="10"/>
  <c r="U284" i="10"/>
  <c r="U283" i="10"/>
  <c r="U282" i="10"/>
  <c r="U281" i="10"/>
  <c r="U280" i="10"/>
  <c r="U272" i="10"/>
  <c r="U271" i="10"/>
  <c r="U270" i="10"/>
  <c r="U266" i="10"/>
  <c r="U265" i="10"/>
  <c r="U264" i="10"/>
  <c r="U263" i="10"/>
  <c r="U262" i="10"/>
  <c r="U261" i="10"/>
  <c r="U260" i="10"/>
  <c r="U259" i="10"/>
  <c r="U258" i="10"/>
  <c r="U257" i="10"/>
  <c r="U235" i="10"/>
  <c r="U234" i="10"/>
  <c r="U233" i="10"/>
  <c r="U232" i="10"/>
  <c r="U211" i="10"/>
  <c r="U210" i="10"/>
  <c r="U209" i="10"/>
  <c r="U208" i="10"/>
  <c r="U195" i="10"/>
  <c r="U194" i="10"/>
  <c r="U193" i="10"/>
  <c r="U164" i="10"/>
  <c r="U163" i="10"/>
  <c r="U133" i="10"/>
  <c r="U132" i="10"/>
  <c r="U131" i="10"/>
  <c r="U434" i="10"/>
  <c r="U433" i="10"/>
  <c r="U432" i="10"/>
  <c r="U431" i="10"/>
  <c r="U430" i="10"/>
  <c r="U378" i="10"/>
  <c r="U377" i="10"/>
  <c r="U320" i="10"/>
  <c r="U319" i="10"/>
  <c r="U318" i="10"/>
  <c r="U138" i="10"/>
  <c r="U137" i="10"/>
  <c r="U97" i="10"/>
  <c r="U96" i="10"/>
  <c r="U95" i="10"/>
  <c r="U94" i="10"/>
  <c r="U422" i="10"/>
  <c r="U375" i="10"/>
  <c r="U374" i="10"/>
  <c r="U364" i="10"/>
  <c r="U358" i="10"/>
  <c r="U339" i="10"/>
  <c r="U338" i="10"/>
  <c r="U332" i="10"/>
  <c r="U329" i="10"/>
  <c r="U328" i="10"/>
  <c r="U307" i="10"/>
  <c r="U306" i="10"/>
  <c r="U300" i="10"/>
  <c r="U297" i="10"/>
  <c r="U296" i="10"/>
  <c r="U275" i="10"/>
  <c r="U274" i="10"/>
  <c r="U267" i="10"/>
  <c r="U248" i="10"/>
  <c r="U216" i="10"/>
  <c r="U184" i="10"/>
  <c r="U183" i="10"/>
  <c r="U168" i="10"/>
  <c r="U167" i="10"/>
  <c r="U152" i="10"/>
  <c r="U151" i="10"/>
  <c r="U136" i="10"/>
  <c r="U135" i="10"/>
  <c r="U429" i="10"/>
  <c r="U428" i="10"/>
  <c r="U406" i="10"/>
  <c r="U391" i="10"/>
  <c r="U390" i="10"/>
  <c r="U443" i="10"/>
  <c r="U435" i="10"/>
  <c r="U427" i="10"/>
  <c r="U411" i="10"/>
  <c r="U395" i="10"/>
  <c r="U379" i="10"/>
  <c r="U363" i="10"/>
  <c r="U355" i="10"/>
  <c r="U354" i="10"/>
  <c r="U326" i="10"/>
  <c r="U294" i="10"/>
  <c r="U256" i="10"/>
  <c r="U224" i="10"/>
  <c r="U192" i="10"/>
  <c r="U174" i="10"/>
  <c r="U158" i="10"/>
  <c r="U142" i="10"/>
  <c r="U141" i="10"/>
  <c r="U87" i="10"/>
  <c r="U86" i="10"/>
  <c r="U71" i="10"/>
  <c r="U70" i="10"/>
  <c r="U55" i="10"/>
  <c r="U54" i="10"/>
  <c r="U39" i="10"/>
  <c r="U38" i="10"/>
  <c r="U23" i="10"/>
  <c r="U22" i="10"/>
  <c r="U12" i="10"/>
  <c r="U444" i="10"/>
  <c r="U437" i="10"/>
  <c r="U436" i="10"/>
  <c r="U423" i="10"/>
  <c r="U407" i="10"/>
  <c r="U77" i="10"/>
  <c r="U76" i="10"/>
  <c r="U61" i="10"/>
  <c r="U60" i="10"/>
  <c r="U45" i="10"/>
  <c r="U44" i="10"/>
  <c r="U29" i="10"/>
  <c r="U28" i="10"/>
  <c r="U359" i="10"/>
  <c r="U348" i="10"/>
  <c r="U343" i="10"/>
  <c r="U327" i="10"/>
  <c r="U311" i="10"/>
  <c r="U295" i="10"/>
  <c r="U279" i="10"/>
  <c r="U268" i="10"/>
  <c r="U254" i="10"/>
  <c r="U246" i="10"/>
  <c r="U238" i="10"/>
  <c r="U230" i="10"/>
  <c r="U222" i="10"/>
  <c r="U214" i="10"/>
  <c r="U206" i="10"/>
  <c r="U198" i="10"/>
  <c r="U190" i="10"/>
  <c r="U172" i="10"/>
  <c r="U171" i="10"/>
  <c r="U156" i="10"/>
  <c r="U155" i="10"/>
  <c r="U145" i="10"/>
  <c r="U140" i="10"/>
  <c r="U139" i="10"/>
  <c r="U129" i="10"/>
  <c r="U127" i="10"/>
  <c r="U125" i="10"/>
  <c r="U123" i="10"/>
  <c r="U121" i="10"/>
  <c r="U119" i="10"/>
  <c r="U117" i="10"/>
  <c r="U115" i="10"/>
  <c r="U113" i="10"/>
  <c r="U111" i="10"/>
  <c r="U109" i="10"/>
  <c r="U107" i="10"/>
  <c r="U105" i="10"/>
  <c r="U103" i="10"/>
  <c r="U101" i="10"/>
  <c r="U99" i="10"/>
  <c r="U98" i="10"/>
  <c r="U92" i="10"/>
  <c r="U91" i="10"/>
  <c r="U90" i="10"/>
  <c r="U80" i="10"/>
  <c r="U75" i="10"/>
  <c r="U74" i="10"/>
  <c r="U64" i="10"/>
  <c r="U59" i="10"/>
  <c r="U58" i="10"/>
  <c r="U48" i="10"/>
  <c r="U43" i="10"/>
  <c r="U42" i="10"/>
  <c r="U32" i="10"/>
  <c r="U27" i="10"/>
  <c r="U26" i="10"/>
  <c r="U14" i="10"/>
  <c r="U347" i="10"/>
  <c r="U252" i="10"/>
  <c r="U244" i="10"/>
  <c r="U236" i="10"/>
  <c r="U228" i="10"/>
  <c r="U220" i="10"/>
  <c r="U212" i="10"/>
  <c r="U204" i="10"/>
  <c r="U196" i="10"/>
  <c r="U188" i="10"/>
  <c r="U176" i="10"/>
  <c r="U160" i="10"/>
  <c r="U144" i="10"/>
  <c r="U79" i="10"/>
  <c r="U63" i="10"/>
  <c r="U47" i="10"/>
  <c r="U31" i="10"/>
  <c r="U424" i="10"/>
  <c r="U420" i="10"/>
  <c r="U416" i="10"/>
  <c r="U412" i="10"/>
  <c r="U408" i="10"/>
  <c r="U404" i="10"/>
  <c r="U400" i="10"/>
  <c r="U396" i="10"/>
  <c r="U392" i="10"/>
  <c r="U388" i="10"/>
  <c r="U384" i="10"/>
  <c r="U380" i="10"/>
  <c r="U376" i="10"/>
  <c r="U255" i="10"/>
  <c r="U247" i="10"/>
  <c r="U239" i="10"/>
  <c r="U231" i="10"/>
  <c r="U223" i="10"/>
  <c r="U215" i="10"/>
  <c r="U207" i="10"/>
  <c r="U199" i="10"/>
  <c r="U191" i="10"/>
  <c r="U253" i="10"/>
  <c r="U245" i="10"/>
  <c r="U237" i="10"/>
  <c r="U229" i="10"/>
  <c r="U221" i="10"/>
  <c r="U213" i="10"/>
  <c r="U205" i="10"/>
  <c r="U197" i="10"/>
  <c r="U189" i="10"/>
  <c r="U181" i="10"/>
  <c r="U177" i="10"/>
  <c r="U173" i="10"/>
  <c r="U169" i="10"/>
  <c r="U165" i="10"/>
  <c r="U161" i="10"/>
  <c r="U157" i="10"/>
  <c r="U128" i="10"/>
  <c r="U126" i="10"/>
  <c r="U124" i="10"/>
  <c r="U122" i="10"/>
  <c r="U120" i="10"/>
  <c r="U118" i="10"/>
  <c r="U116" i="10"/>
  <c r="U114" i="10"/>
  <c r="U112" i="10"/>
  <c r="U110" i="10"/>
  <c r="U108" i="10"/>
  <c r="U106" i="10"/>
  <c r="U104" i="10"/>
  <c r="U102" i="10"/>
  <c r="U100" i="10"/>
  <c r="X8" i="10"/>
  <c r="Y8" i="10"/>
  <c r="Z8" i="10"/>
  <c r="AA8" i="10"/>
  <c r="AB8" i="10"/>
  <c r="AC8" i="10"/>
  <c r="AD8" i="10"/>
  <c r="AE8" i="10"/>
  <c r="X9" i="10"/>
  <c r="Y9" i="10"/>
  <c r="Z9" i="10"/>
  <c r="AA9" i="10"/>
  <c r="AB9" i="10"/>
  <c r="AC9" i="10"/>
  <c r="AD9" i="10"/>
  <c r="AE9" i="10"/>
  <c r="K9" i="10" l="1"/>
  <c r="L9" i="10"/>
  <c r="N9" i="10"/>
  <c r="O9" i="10"/>
  <c r="P9" i="10"/>
  <c r="T9" i="10"/>
  <c r="Q9" i="10" l="1"/>
  <c r="S9" i="10" s="1"/>
  <c r="U9" i="10" s="1"/>
  <c r="K8" i="10" l="1"/>
  <c r="L8" i="10"/>
  <c r="N8" i="10"/>
  <c r="O8" i="10"/>
  <c r="P8" i="10"/>
  <c r="T8" i="10"/>
  <c r="J8" i="10" l="1"/>
  <c r="J9" i="10"/>
  <c r="Q8" i="10"/>
  <c r="S8" i="10" s="1"/>
  <c r="U8" i="10" s="1"/>
  <c r="R5" i="10" l="1"/>
  <c r="K5" i="10"/>
  <c r="H5" i="10"/>
  <c r="L5" i="10" l="1"/>
  <c r="G23" i="14" l="1"/>
  <c r="H23" i="14"/>
  <c r="G24" i="14"/>
  <c r="G25" i="14"/>
  <c r="H25" i="14"/>
  <c r="G26" i="14"/>
  <c r="H26" i="14"/>
  <c r="G27" i="14"/>
  <c r="H27" i="14"/>
  <c r="G28" i="14"/>
  <c r="H28" i="14"/>
  <c r="G29" i="14"/>
  <c r="H29" i="14"/>
  <c r="G30" i="14"/>
  <c r="H30" i="14"/>
  <c r="G31" i="14"/>
  <c r="H31" i="14"/>
  <c r="G32" i="14"/>
  <c r="H32" i="14"/>
  <c r="G33" i="14"/>
  <c r="H33" i="14"/>
  <c r="F7" i="14"/>
  <c r="G7" i="14"/>
  <c r="H7" i="14"/>
  <c r="G8" i="14"/>
  <c r="H8" i="14"/>
  <c r="G9" i="14"/>
  <c r="H9" i="14"/>
  <c r="G10" i="14"/>
  <c r="H10" i="14"/>
  <c r="G11" i="14"/>
  <c r="H11" i="14"/>
  <c r="G12" i="14"/>
  <c r="G13" i="14"/>
  <c r="H13" i="14"/>
  <c r="G14" i="14"/>
  <c r="H14" i="14"/>
  <c r="G15" i="14"/>
  <c r="H15" i="14"/>
  <c r="G16" i="14"/>
  <c r="H16" i="14"/>
  <c r="G17" i="14"/>
  <c r="H17" i="14"/>
  <c r="G18" i="14"/>
  <c r="H18" i="14"/>
  <c r="I33" i="14"/>
  <c r="I30" i="14"/>
  <c r="I28" i="14"/>
  <c r="I27" i="14"/>
  <c r="I26" i="14"/>
  <c r="I25" i="14"/>
  <c r="I24" i="14"/>
  <c r="I23" i="14"/>
  <c r="I10" i="14"/>
  <c r="I12" i="14"/>
  <c r="I13" i="14"/>
  <c r="I15" i="14"/>
  <c r="I16" i="14"/>
  <c r="I17" i="14"/>
  <c r="I7" i="14"/>
  <c r="I8" i="14"/>
  <c r="I9" i="14"/>
  <c r="E33" i="14"/>
  <c r="E32" i="14"/>
  <c r="E31" i="14"/>
  <c r="E30" i="14"/>
  <c r="E29" i="14"/>
  <c r="E28" i="14"/>
  <c r="E27" i="14"/>
  <c r="E26" i="14"/>
  <c r="E25" i="14"/>
  <c r="E24" i="14"/>
  <c r="E23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A3" i="14"/>
  <c r="H2" i="14"/>
  <c r="H1" i="14"/>
  <c r="C1" i="14"/>
  <c r="A1" i="14"/>
  <c r="F30" i="14"/>
  <c r="F17" i="14"/>
  <c r="F25" i="14"/>
  <c r="H24" i="14"/>
  <c r="F13" i="14"/>
  <c r="F26" i="14"/>
  <c r="F24" i="14"/>
  <c r="F33" i="14"/>
  <c r="F23" i="14"/>
  <c r="F16" i="14"/>
  <c r="H12" i="14"/>
  <c r="F9" i="14"/>
  <c r="O5" i="10" l="1"/>
  <c r="P5" i="10"/>
  <c r="N5" i="10"/>
  <c r="H34" i="14"/>
  <c r="H19" i="14"/>
  <c r="E19" i="14"/>
  <c r="G19" i="14"/>
  <c r="G34" i="14"/>
  <c r="E34" i="14"/>
  <c r="H36" i="14" l="1"/>
  <c r="G36" i="14"/>
  <c r="Q5" i="10"/>
  <c r="I18" i="14"/>
  <c r="F18" i="14" l="1"/>
  <c r="I11" i="14"/>
  <c r="F12" i="14"/>
  <c r="I31" i="14"/>
  <c r="F8" i="14" l="1"/>
  <c r="F28" i="14"/>
  <c r="F27" i="14"/>
  <c r="F15" i="14"/>
  <c r="I32" i="14"/>
  <c r="F31" i="14" l="1"/>
  <c r="F10" i="14"/>
  <c r="M5" i="10" l="1"/>
  <c r="I14" i="14"/>
  <c r="I19" i="14" s="1"/>
  <c r="I29" i="14"/>
  <c r="I34" i="14" s="1"/>
  <c r="J5" i="10" l="1"/>
  <c r="F11" i="14"/>
  <c r="F32" i="14"/>
  <c r="I36" i="14"/>
  <c r="F29" i="14"/>
  <c r="F14" i="14"/>
  <c r="F19" i="14" l="1"/>
  <c r="F34" i="14"/>
  <c r="F36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Hofmann</author>
  </authors>
  <commentList>
    <comment ref="X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Marco Hofmann:</t>
        </r>
        <r>
          <rPr>
            <sz val="8"/>
            <color indexed="81"/>
            <rFont val="Tahoma"/>
            <family val="2"/>
          </rPr>
          <t xml:space="preserve">
Datum eintragen</t>
        </r>
      </text>
    </comment>
    <comment ref="AC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Marco Hofmann:</t>
        </r>
        <r>
          <rPr>
            <sz val="8"/>
            <color indexed="81"/>
            <rFont val="Tahoma"/>
            <family val="2"/>
          </rPr>
          <t xml:space="preserve">
Wenn Spalte "Vermerk Selig" = "x"; dann müssen Spalten J, K, L leer sein</t>
        </r>
      </text>
    </comment>
    <comment ref="AD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Marco Hofmann:</t>
        </r>
        <r>
          <rPr>
            <sz val="8"/>
            <color indexed="81"/>
            <rFont val="Tahoma"/>
            <family val="2"/>
          </rPr>
          <t xml:space="preserve">
Wenn Spalte "Vermerk Selig" = "x"; dann müssen Spalten J, K, L leer sein</t>
        </r>
      </text>
    </comment>
    <comment ref="AE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Marco Hofmann:</t>
        </r>
        <r>
          <rPr>
            <sz val="8"/>
            <color indexed="81"/>
            <rFont val="Tahoma"/>
            <family val="2"/>
          </rPr>
          <t xml:space="preserve">
Wenn Spalte "Vermerk Selig" = "x"; dann müssen Spalten J, K, L leer sein</t>
        </r>
      </text>
    </comment>
  </commentList>
</comments>
</file>

<file path=xl/sharedStrings.xml><?xml version="1.0" encoding="utf-8"?>
<sst xmlns="http://schemas.openxmlformats.org/spreadsheetml/2006/main" count="244" uniqueCount="74">
  <si>
    <t>vers. Person</t>
  </si>
  <si>
    <t>Total</t>
  </si>
  <si>
    <t>Leistungserbringer</t>
  </si>
  <si>
    <t>Pflegetaxe</t>
  </si>
  <si>
    <t>Stufe</t>
  </si>
  <si>
    <t>Beitrag KV</t>
  </si>
  <si>
    <t>Beitrag Kanton</t>
  </si>
  <si>
    <t>Pflege-
tage</t>
  </si>
  <si>
    <t>Kantonsbeitrag pro Tag</t>
  </si>
  <si>
    <t>Tarif</t>
  </si>
  <si>
    <t>Prüfung</t>
  </si>
  <si>
    <t>ge-
rechnet</t>
  </si>
  <si>
    <t>Beckenried</t>
  </si>
  <si>
    <t>Stansstad</t>
  </si>
  <si>
    <t>Buochs</t>
  </si>
  <si>
    <t>Ennetbürgen</t>
  </si>
  <si>
    <t>Kantons-beitrag</t>
  </si>
  <si>
    <t>Auswertung pro Stufe</t>
  </si>
  <si>
    <t>Kranken-
versicherer</t>
  </si>
  <si>
    <t>Unterschrift:</t>
  </si>
  <si>
    <t>Wir bestätigen, die nachfolgenden Pflegeleistungen erbracht zu haben.</t>
  </si>
  <si>
    <t>Jahr</t>
  </si>
  <si>
    <t>Datum</t>
  </si>
  <si>
    <r>
      <t xml:space="preserve">Soz.Vers.Nr.
</t>
    </r>
    <r>
      <rPr>
        <sz val="7"/>
        <color indexed="8"/>
        <rFont val="Arial"/>
        <family val="2"/>
      </rPr>
      <t>oder
AHV-Nr</t>
    </r>
  </si>
  <si>
    <t>Total Taxe</t>
  </si>
  <si>
    <t>Zivilrechtlicher Wohnsitz</t>
  </si>
  <si>
    <t xml:space="preserve">Beitrag der
vers. Person
</t>
  </si>
  <si>
    <t>Auswertung nach zivilrechtlichem Wohnsitz</t>
  </si>
  <si>
    <t>Emmetten</t>
  </si>
  <si>
    <t>Ennetmoos</t>
  </si>
  <si>
    <t>Stans</t>
  </si>
  <si>
    <t>Hergiswil</t>
  </si>
  <si>
    <t>Dallenwil</t>
  </si>
  <si>
    <t>Oberdorf</t>
  </si>
  <si>
    <t>Wolfenschiessen</t>
  </si>
  <si>
    <t>Name</t>
  </si>
  <si>
    <t>Vorname</t>
  </si>
  <si>
    <t>(Leer)</t>
  </si>
  <si>
    <t>Gesamtergebnis</t>
  </si>
  <si>
    <t>Monat</t>
  </si>
  <si>
    <t>Ausserkantonale Heimbewohner</t>
  </si>
  <si>
    <t>Formel</t>
  </si>
  <si>
    <t>Eingabe</t>
  </si>
  <si>
    <t>gestorben</t>
  </si>
  <si>
    <t>Angaben falls Vertreter vorhanden</t>
  </si>
  <si>
    <t>Soz.Vers.Nr.</t>
  </si>
  <si>
    <t>Strasse</t>
  </si>
  <si>
    <t>Plz</t>
  </si>
  <si>
    <t>Gestorben</t>
  </si>
  <si>
    <t>NameV</t>
  </si>
  <si>
    <t>VornameV</t>
  </si>
  <si>
    <t>StrasseV</t>
  </si>
  <si>
    <t>PLZV</t>
  </si>
  <si>
    <t>OrtV</t>
  </si>
  <si>
    <t>Werte</t>
  </si>
  <si>
    <t xml:space="preserve">Total Taxe </t>
  </si>
  <si>
    <t>Krankenversicherer</t>
  </si>
  <si>
    <t>via Sverweis aus Register "Erfassung Adressen"</t>
  </si>
  <si>
    <t>Differenz</t>
  </si>
  <si>
    <t>Beitrag Kanton (effektiv)</t>
  </si>
  <si>
    <t>Beitrag Kanton2 (Formel)</t>
  </si>
  <si>
    <t>Pflegetage</t>
  </si>
  <si>
    <t>Beitrag versicherte Person</t>
  </si>
  <si>
    <t xml:space="preserve">Beitrag Kanton </t>
  </si>
  <si>
    <t>#NV</t>
  </si>
  <si>
    <t>Geburtsdatum</t>
  </si>
  <si>
    <t>MiGel 3637.03</t>
  </si>
  <si>
    <t>Manuell</t>
  </si>
  <si>
    <t>Beso_Kategorie</t>
  </si>
  <si>
    <t>(Leer) Ergebnis</t>
  </si>
  <si>
    <t>Geb. Dat.</t>
  </si>
  <si>
    <t xml:space="preserve">Pflegtage </t>
  </si>
  <si>
    <t>R2971-S9100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</si>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</sst>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0"/>
      <color theme="1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63">
    <xf numFmtId="0" fontId="0" fillId="0" borderId="0" xfId="0"/>
    <xf numFmtId="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Border="1" applyProtection="1"/>
    <xf numFmtId="0" fontId="4" fillId="0" borderId="0" xfId="0" applyFont="1" applyBorder="1" applyProtection="1"/>
    <xf numFmtId="0" fontId="6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164" fontId="6" fillId="3" borderId="5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vertical="center"/>
    </xf>
    <xf numFmtId="164" fontId="6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0" fillId="0" borderId="0" xfId="0" applyProtection="1"/>
    <xf numFmtId="0" fontId="8" fillId="0" borderId="5" xfId="0" applyFont="1" applyBorder="1" applyAlignment="1" applyProtection="1">
      <alignment horizontal="left" vertical="top"/>
    </xf>
    <xf numFmtId="0" fontId="8" fillId="0" borderId="2" xfId="0" applyFont="1" applyBorder="1" applyAlignment="1" applyProtection="1">
      <alignment horizontal="left" vertical="top"/>
    </xf>
    <xf numFmtId="0" fontId="8" fillId="0" borderId="2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2" xfId="0" applyFont="1" applyBorder="1" applyAlignment="1" applyProtection="1">
      <alignment horizontal="center" vertical="top"/>
    </xf>
    <xf numFmtId="0" fontId="8" fillId="0" borderId="4" xfId="0" applyFont="1" applyBorder="1" applyAlignment="1" applyProtection="1">
      <alignment horizontal="center" vertical="top" wrapText="1"/>
    </xf>
    <xf numFmtId="0" fontId="8" fillId="0" borderId="5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164" fontId="4" fillId="0" borderId="1" xfId="1" applyFont="1" applyBorder="1" applyProtection="1"/>
    <xf numFmtId="164" fontId="4" fillId="0" borderId="6" xfId="1" applyFont="1" applyBorder="1" applyProtection="1"/>
    <xf numFmtId="2" fontId="4" fillId="0" borderId="1" xfId="0" applyNumberFormat="1" applyFont="1" applyBorder="1" applyProtection="1"/>
    <xf numFmtId="164" fontId="6" fillId="0" borderId="7" xfId="0" applyNumberFormat="1" applyFont="1" applyBorder="1" applyProtection="1"/>
    <xf numFmtId="164" fontId="5" fillId="0" borderId="0" xfId="0" applyNumberFormat="1" applyFont="1" applyProtection="1"/>
    <xf numFmtId="0" fontId="0" fillId="0" borderId="0" xfId="0" applyProtection="1">
      <protection locked="0"/>
    </xf>
    <xf numFmtId="1" fontId="4" fillId="2" borderId="7" xfId="0" quotePrefix="1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4" fontId="4" fillId="0" borderId="0" xfId="0" applyNumberFormat="1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2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left" vertical="top" wrapText="1"/>
    </xf>
    <xf numFmtId="0" fontId="8" fillId="0" borderId="4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top" wrapText="1"/>
    </xf>
    <xf numFmtId="1" fontId="4" fillId="0" borderId="1" xfId="0" quotePrefix="1" applyNumberFormat="1" applyFont="1" applyFill="1" applyBorder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left"/>
    </xf>
    <xf numFmtId="1" fontId="4" fillId="0" borderId="6" xfId="0" applyNumberFormat="1" applyFont="1" applyFill="1" applyBorder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center"/>
    </xf>
    <xf numFmtId="1" fontId="4" fillId="0" borderId="0" xfId="0" quotePrefix="1" applyNumberFormat="1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164" fontId="6" fillId="0" borderId="2" xfId="1" applyFont="1" applyBorder="1" applyAlignment="1" applyProtection="1">
      <alignment vertical="center"/>
    </xf>
    <xf numFmtId="164" fontId="6" fillId="0" borderId="4" xfId="1" applyFont="1" applyBorder="1" applyAlignment="1" applyProtection="1">
      <alignment vertical="center"/>
    </xf>
    <xf numFmtId="164" fontId="6" fillId="0" borderId="5" xfId="0" applyNumberFormat="1" applyFont="1" applyBorder="1" applyAlignment="1" applyProtection="1">
      <alignment vertical="center"/>
    </xf>
    <xf numFmtId="0" fontId="0" fillId="0" borderId="0" xfId="0" applyFill="1" applyProtection="1"/>
    <xf numFmtId="0" fontId="8" fillId="0" borderId="4" xfId="0" applyFont="1" applyBorder="1" applyAlignment="1" applyProtection="1">
      <alignment horizontal="left" vertical="top" wrapText="1"/>
    </xf>
    <xf numFmtId="49" fontId="8" fillId="0" borderId="5" xfId="0" applyNumberFormat="1" applyFont="1" applyBorder="1" applyAlignment="1" applyProtection="1">
      <alignment horizontal="left" vertical="top" wrapText="1"/>
    </xf>
    <xf numFmtId="2" fontId="4" fillId="5" borderId="1" xfId="0" applyNumberFormat="1" applyFont="1" applyFill="1" applyBorder="1" applyProtection="1"/>
    <xf numFmtId="0" fontId="4" fillId="0" borderId="0" xfId="0" applyFont="1" applyAlignment="1" applyProtection="1">
      <alignment horizontal="left"/>
    </xf>
    <xf numFmtId="1" fontId="6" fillId="3" borderId="4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164" fontId="4" fillId="0" borderId="5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14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164" fontId="4" fillId="7" borderId="1" xfId="1" applyFont="1" applyFill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164" fontId="6" fillId="0" borderId="5" xfId="0" applyNumberFormat="1" applyFont="1" applyBorder="1" applyProtection="1"/>
    <xf numFmtId="0" fontId="0" fillId="0" borderId="0" xfId="0" applyAlignment="1">
      <alignment horizontal="left"/>
    </xf>
    <xf numFmtId="0" fontId="11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164" fontId="4" fillId="0" borderId="6" xfId="1" applyFont="1" applyFill="1" applyBorder="1" applyProtection="1"/>
    <xf numFmtId="2" fontId="4" fillId="0" borderId="1" xfId="0" applyNumberFormat="1" applyFont="1" applyFill="1" applyBorder="1" applyProtection="1"/>
    <xf numFmtId="0" fontId="11" fillId="0" borderId="0" xfId="0" applyFont="1" applyAlignment="1">
      <alignment horizontal="center"/>
    </xf>
    <xf numFmtId="0" fontId="0" fillId="8" borderId="0" xfId="0" applyFill="1"/>
    <xf numFmtId="14" fontId="0" fillId="8" borderId="0" xfId="0" applyNumberFormat="1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6" borderId="0" xfId="0" applyFont="1" applyFill="1"/>
    <xf numFmtId="14" fontId="14" fillId="6" borderId="0" xfId="0" applyNumberFormat="1" applyFont="1" applyFill="1" applyAlignment="1">
      <alignment horizontal="center"/>
    </xf>
    <xf numFmtId="0" fontId="14" fillId="9" borderId="0" xfId="0" applyFont="1" applyFill="1"/>
    <xf numFmtId="0" fontId="14" fillId="9" borderId="0" xfId="0" applyFont="1" applyFill="1" applyAlignment="1">
      <alignment horizontal="center"/>
    </xf>
    <xf numFmtId="0" fontId="15" fillId="0" borderId="2" xfId="0" applyFont="1" applyBorder="1" applyAlignment="1" applyProtection="1">
      <alignment vertical="center"/>
    </xf>
    <xf numFmtId="0" fontId="15" fillId="0" borderId="3" xfId="0" applyNumberFormat="1" applyFont="1" applyBorder="1" applyAlignment="1" applyProtection="1">
      <alignment vertical="center"/>
    </xf>
    <xf numFmtId="0" fontId="15" fillId="0" borderId="4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top" wrapText="1"/>
    </xf>
    <xf numFmtId="0" fontId="0" fillId="0" borderId="0" xfId="0" applyNumberFormat="1" applyProtection="1"/>
    <xf numFmtId="0" fontId="14" fillId="6" borderId="0" xfId="0" applyNumberFormat="1" applyFont="1" applyFill="1"/>
    <xf numFmtId="0" fontId="11" fillId="0" borderId="0" xfId="0" applyNumberFormat="1" applyFont="1" applyProtection="1"/>
    <xf numFmtId="3" fontId="6" fillId="3" borderId="4" xfId="0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0" fontId="0" fillId="0" borderId="0" xfId="0" applyFill="1"/>
    <xf numFmtId="0" fontId="0" fillId="10" borderId="0" xfId="0" applyFill="1"/>
    <xf numFmtId="49" fontId="16" fillId="11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</xf>
    <xf numFmtId="14" fontId="17" fillId="12" borderId="0" xfId="0" applyNumberFormat="1" applyFont="1" applyFill="1" applyAlignment="1" applyProtection="1">
      <alignment vertical="center"/>
      <protection locked="0"/>
    </xf>
    <xf numFmtId="0" fontId="17" fillId="12" borderId="0" xfId="0" applyFont="1" applyFill="1" applyAlignment="1" applyProtection="1">
      <alignment vertical="center"/>
      <protection locked="0"/>
    </xf>
    <xf numFmtId="14" fontId="4" fillId="2" borderId="1" xfId="0" applyNumberFormat="1" applyFont="1" applyFill="1" applyBorder="1" applyAlignment="1" applyProtection="1">
      <alignment horizontal="left"/>
      <protection locked="0"/>
    </xf>
    <xf numFmtId="1" fontId="18" fillId="2" borderId="1" xfId="0" applyNumberFormat="1" applyFont="1" applyFill="1" applyBorder="1" applyAlignment="1" applyProtection="1">
      <alignment horizontal="left"/>
      <protection locked="0"/>
    </xf>
    <xf numFmtId="14" fontId="18" fillId="2" borderId="1" xfId="0" applyNumberFormat="1" applyFont="1" applyFill="1" applyBorder="1" applyAlignment="1" applyProtection="1">
      <alignment horizontal="left"/>
      <protection locked="0"/>
    </xf>
    <xf numFmtId="1" fontId="18" fillId="2" borderId="1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0" fillId="0" borderId="8" xfId="0" pivotButton="1" applyBorder="1"/>
    <xf numFmtId="0" fontId="0" fillId="0" borderId="10" xfId="0" applyBorder="1"/>
    <xf numFmtId="0" fontId="0" fillId="0" borderId="11" xfId="0" applyBorder="1"/>
    <xf numFmtId="4" fontId="0" fillId="0" borderId="8" xfId="0" applyNumberFormat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" fontId="0" fillId="0" borderId="13" xfId="0" applyNumberFormat="1" applyBorder="1"/>
    <xf numFmtId="4" fontId="0" fillId="0" borderId="15" xfId="0" applyNumberFormat="1" applyBorder="1"/>
    <xf numFmtId="0" fontId="0" fillId="6" borderId="8" xfId="0" applyFill="1" applyBorder="1" applyAlignment="1">
      <alignment vertical="center"/>
    </xf>
    <xf numFmtId="0" fontId="0" fillId="6" borderId="8" xfId="0" applyFill="1" applyBorder="1" applyAlignment="1">
      <alignment vertical="center" wrapText="1"/>
    </xf>
    <xf numFmtId="0" fontId="0" fillId="0" borderId="16" xfId="0" applyBorder="1"/>
    <xf numFmtId="3" fontId="0" fillId="0" borderId="8" xfId="0" applyNumberFormat="1" applyBorder="1"/>
    <xf numFmtId="4" fontId="0" fillId="0" borderId="16" xfId="0" applyNumberFormat="1" applyBorder="1"/>
    <xf numFmtId="3" fontId="0" fillId="0" borderId="13" xfId="0" applyNumberFormat="1" applyBorder="1"/>
    <xf numFmtId="4" fontId="0" fillId="0" borderId="17" xfId="0" applyNumberFormat="1" applyBorder="1"/>
    <xf numFmtId="0" fontId="0" fillId="0" borderId="16" xfId="0" applyBorder="1" applyAlignment="1">
      <alignment wrapText="1"/>
    </xf>
    <xf numFmtId="4" fontId="0" fillId="0" borderId="18" xfId="0" applyNumberFormat="1" applyBorder="1"/>
    <xf numFmtId="4" fontId="0" fillId="0" borderId="19" xfId="0" applyNumberFormat="1" applyBorder="1"/>
    <xf numFmtId="0" fontId="0" fillId="6" borderId="18" xfId="0" applyFill="1" applyBorder="1" applyAlignment="1">
      <alignment textRotation="90"/>
    </xf>
    <xf numFmtId="3" fontId="0" fillId="0" borderId="18" xfId="0" applyNumberFormat="1" applyBorder="1"/>
    <xf numFmtId="3" fontId="0" fillId="0" borderId="19" xfId="0" applyNumberFormat="1" applyBorder="1"/>
    <xf numFmtId="0" fontId="8" fillId="13" borderId="5" xfId="0" applyFont="1" applyFill="1" applyBorder="1" applyAlignment="1" applyProtection="1">
      <alignment horizontal="center" vertical="top" wrapText="1"/>
    </xf>
    <xf numFmtId="164" fontId="6" fillId="13" borderId="7" xfId="0" applyNumberFormat="1" applyFont="1" applyFill="1" applyBorder="1" applyProtection="1"/>
    <xf numFmtId="1" fontId="4" fillId="10" borderId="7" xfId="0" quotePrefix="1" applyNumberFormat="1" applyFont="1" applyFill="1" applyBorder="1" applyAlignment="1" applyProtection="1">
      <alignment horizontal="left"/>
      <protection locked="0"/>
    </xf>
    <xf numFmtId="0" fontId="0" fillId="10" borderId="8" xfId="0" applyFill="1" applyBorder="1"/>
    <xf numFmtId="0" fontId="0" fillId="10" borderId="9" xfId="0" applyFill="1" applyBorder="1"/>
    <xf numFmtId="4" fontId="0" fillId="10" borderId="8" xfId="0" applyNumberFormat="1" applyFill="1" applyBorder="1"/>
    <xf numFmtId="4" fontId="0" fillId="10" borderId="18" xfId="0" applyNumberFormat="1" applyFill="1" applyBorder="1"/>
    <xf numFmtId="49" fontId="4" fillId="2" borderId="7" xfId="0" applyNumberFormat="1" applyFont="1" applyFill="1" applyBorder="1" applyProtection="1"/>
    <xf numFmtId="14" fontId="0" fillId="0" borderId="0" xfId="0" applyNumberFormat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1" xfId="0" applyBorder="1"/>
    <xf numFmtId="0" fontId="0" fillId="0" borderId="20" xfId="0" applyBorder="1"/>
    <xf numFmtId="3" fontId="0" fillId="10" borderId="8" xfId="0" applyNumberFormat="1" applyFill="1" applyBorder="1"/>
    <xf numFmtId="0" fontId="0" fillId="0" borderId="11" xfId="0" applyBorder="1" applyAlignment="1">
      <alignment wrapText="1"/>
    </xf>
    <xf numFmtId="4" fontId="0" fillId="10" borderId="11" xfId="0" applyNumberFormat="1" applyFill="1" applyBorder="1"/>
    <xf numFmtId="0" fontId="0" fillId="0" borderId="0" xfId="0" applyBorder="1"/>
    <xf numFmtId="0" fontId="20" fillId="0" borderId="0" xfId="0" applyFont="1" applyFill="1"/>
    <xf numFmtId="0" fontId="19" fillId="0" borderId="0" xfId="0" applyFont="1"/>
    <xf numFmtId="0" fontId="19" fillId="9" borderId="0" xfId="0" applyFont="1" applyFill="1"/>
    <xf numFmtId="0" fontId="19" fillId="9" borderId="0" xfId="0" applyFont="1" applyFill="1" applyAlignment="1">
      <alignment horizontal="center"/>
    </xf>
    <xf numFmtId="0" fontId="0" fillId="0" borderId="10" xfId="0" pivotButton="1" applyBorder="1"/>
    <xf numFmtId="4" fontId="0" fillId="0" borderId="0" xfId="0" applyNumberFormat="1" applyAlignment="1">
      <alignment horizontal="right"/>
    </xf>
    <xf numFmtId="0" fontId="5" fillId="0" borderId="0" xfId="0" applyFont="1" applyBorder="1" applyAlignment="1" applyProtection="1">
      <alignment horizontal="center" vertical="top" wrapText="1"/>
    </xf>
  </cellXfs>
  <cellStyles count="2">
    <cellStyle name="Komma" xfId="1" builtinId="3"/>
    <cellStyle name="Standard" xfId="0" builtinId="0"/>
  </cellStyles>
  <dxfs count="490"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fgColor indexed="64"/>
          <bgColor theme="0" tint="-0.14999847407452621"/>
        </patternFill>
      </fill>
      <alignment vertical="center" wrapText="1" readingOrder="0"/>
    </dxf>
    <dxf>
      <numFmt numFmtId="4" formatCode="#,##0.00"/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color auto="1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textRotation="9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fgColor indexed="64"/>
          <bgColor theme="0" tint="-0.14999847407452621"/>
        </patternFill>
      </fill>
      <alignment vertical="center" readingOrder="0"/>
    </dxf>
    <dxf>
      <numFmt numFmtId="3" formatCode="#,##0"/>
    </dxf>
    <dxf>
      <fill>
        <patternFill patternType="solid">
          <fgColor indexed="64"/>
          <bgColor theme="0" tint="-0.14999847407452621"/>
        </patternFill>
      </fill>
      <alignment vertical="center" wrapText="1" readingOrder="0"/>
    </dxf>
    <dxf>
      <fill>
        <patternFill patternType="solid">
          <bgColor theme="3" tint="0.79998168889431442"/>
        </patternFill>
      </fill>
    </dxf>
    <dxf>
      <font>
        <color auto="1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textRotation="9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0" tint="-0.14999847407452621"/>
        </patternFill>
      </fill>
      <alignment vertic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3" formatCode="#,##0"/>
    </dxf>
    <dxf>
      <fill>
        <patternFill patternType="solid">
          <fgColor indexed="64"/>
          <bgColor theme="0" tint="-0.14999847407452621"/>
        </patternFill>
      </fill>
      <alignment vertical="center" wrapText="1" readingOrder="0"/>
    </dxf>
    <dxf>
      <numFmt numFmtId="4" formatCode="#,##0.00"/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color auto="1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textRotation="9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" formatCode="#,##0.00"/>
    </dxf>
    <dxf>
      <numFmt numFmtId="4" formatCode="#,##0.00"/>
    </dxf>
    <dxf>
      <fill>
        <patternFill patternType="solid">
          <fgColor indexed="64"/>
          <bgColor theme="0" tint="-0.14999847407452621"/>
        </patternFill>
      </fill>
      <alignment vertical="center" wrapText="1" readingOrder="0"/>
    </dxf>
    <dxf>
      <fill>
        <patternFill patternType="solid">
          <fgColor indexed="64"/>
          <bgColor theme="0" tint="-0.14999847407452621"/>
        </patternFill>
      </fill>
      <alignment vertical="center" wrapText="1" readingOrder="0"/>
    </dxf>
    <dxf>
      <fill>
        <patternFill patternType="solid">
          <fgColor indexed="64"/>
          <bgColor theme="0" tint="-0.14999847407452621"/>
        </patternFill>
      </fill>
      <alignment vertical="center" wrapText="1" readingOrder="0"/>
    </dxf>
    <dxf>
      <fill>
        <patternFill patternType="solid">
          <fgColor indexed="64"/>
          <bgColor theme="0" tint="-0.14999847407452621"/>
        </patternFill>
      </fill>
      <alignment vertical="center" wrapText="1" readingOrder="0"/>
    </dxf>
    <dxf>
      <fill>
        <patternFill patternType="solid">
          <fgColor indexed="64"/>
          <bgColor theme="0" tint="-0.14999847407452621"/>
        </patternFill>
      </fill>
      <alignment vertical="center" wrapText="1" readingOrder="0"/>
    </dxf>
    <dxf>
      <fill>
        <patternFill patternType="solid">
          <fgColor indexed="64"/>
          <bgColor theme="0" tint="-0.14999847407452621"/>
        </patternFill>
      </fill>
      <alignment vertical="center" readingOrder="0"/>
    </dxf>
    <dxf>
      <fill>
        <patternFill patternType="solid">
          <fgColor indexed="64"/>
          <bgColor theme="0" tint="-0.14999847407452621"/>
        </patternFill>
      </fill>
      <alignment vertic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14999847407452621"/>
        </patternFill>
      </fill>
      <alignment vertical="center" wrapText="1" readingOrder="0"/>
    </dxf>
    <dxf>
      <fill>
        <patternFill patternType="solid">
          <fgColor indexed="64"/>
          <bgColor theme="0" tint="-0.14999847407452621"/>
        </patternFill>
      </fill>
      <alignment vertical="center" wrapText="1" readingOrder="0"/>
    </dxf>
    <dxf>
      <fill>
        <patternFill patternType="solid">
          <bgColor theme="3" tint="0.79998168889431442"/>
        </patternFill>
      </fill>
    </dxf>
    <dxf>
      <font>
        <color auto="1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textRotation="9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fgColor indexed="64"/>
          <bgColor theme="0" tint="-0.14999847407452621"/>
        </patternFill>
      </fill>
      <alignment vertical="center" wrapText="1" readingOrder="0"/>
    </dxf>
    <dxf>
      <numFmt numFmtId="4" formatCode="#,##0.00"/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color auto="1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textRotation="9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fgColor indexed="64"/>
          <bgColor theme="0" tint="-0.14999847407452621"/>
        </patternFill>
      </fill>
      <alignment vertical="center" wrapText="1" readingOrder="0"/>
    </dxf>
    <dxf>
      <numFmt numFmtId="4" formatCode="#,##0.00"/>
    </dxf>
    <dxf>
      <alignment wrapText="1" readingOrder="0"/>
    </dxf>
    <dxf>
      <fill>
        <patternFill patternType="solid">
          <bgColor theme="3" tint="0.79998168889431442"/>
        </patternFill>
      </fill>
    </dxf>
    <dxf>
      <font>
        <color auto="1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textRotation="90" readingOrder="0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n Rotz Céline" refreshedDate="44221.644266550924" createdVersion="3" refreshedVersion="6" minRefreshableVersion="3" recordCount="438" xr:uid="{00000000-000A-0000-FFFF-FFFF00000000}">
  <cacheSource type="worksheet">
    <worksheetSource ref="A7:AE694" sheet="Erfassung"/>
  </cacheSource>
  <cacheFields count="33">
    <cacheField name="Monat" numFmtId="0">
      <sharedItems containsNonDate="0" containsBlank="1" count="18">
        <m/>
        <s v="09" u="1"/>
        <s v="05/06" u="1"/>
        <s v="11" u="1"/>
        <s v="02" u="1"/>
        <s v="10/13" u="1"/>
        <s v="04" u="1"/>
        <s v="12/13" u="1"/>
        <s v="06" u="1"/>
        <s v="08" u="1"/>
        <s v="10" u="1"/>
        <s v="12" u="1"/>
        <s v="04/05" u="1"/>
        <s v="01" u="1"/>
        <s v="03" u="1"/>
        <s v="11/13" u="1"/>
        <s v="05" u="1"/>
        <s v="07" u="1"/>
      </sharedItems>
    </cacheField>
    <cacheField name="Stufe" numFmtId="0">
      <sharedItems containsNonDate="0" containsString="0" containsBlank="1" containsNumber="1" containsInteger="1" minValue="1" maxValue="12" count="13">
        <m/>
        <n v="5" u="1"/>
        <n v="2" u="1"/>
        <n v="6" u="1"/>
        <n v="7" u="1"/>
        <n v="1" u="1"/>
        <n v="3" u="1"/>
        <n v="8" u="1"/>
        <n v="9" u="1"/>
        <n v="10" u="1"/>
        <n v="11" u="1"/>
        <n v="4" u="1"/>
        <n v="12" u="1"/>
      </sharedItems>
    </cacheField>
    <cacheField name="Name" numFmtId="0">
      <sharedItems containsNonDate="0" containsBlank="1" count="195">
        <m/>
        <s v="Kunz" u="1"/>
        <s v="Stuck" u="1"/>
        <s v="Wyrsch-Zollinger" u="1"/>
        <s v="Röthlin" u="1"/>
        <s v="Krebs" u="1"/>
        <s v="Bianchi" u="1"/>
        <s v="Rohleder" u="1"/>
        <s v="Häusermann" u="1"/>
        <s v="Blättler-Hurschler" u="1"/>
        <s v="Durrer " u="1"/>
        <s v="Ruf-Lutz" u="1"/>
        <s v="Geistlich" u="1"/>
        <s v="Zumstein" u="1"/>
        <s v="Bircher-Odermatt" u="1"/>
        <s v="Brunner-Studer" u="1"/>
        <s v="Filliger-Nauer" u="1"/>
        <s v="Flüeler-Niederberger" u="1"/>
        <s v="Würsch-von Ah" u="1"/>
        <s v="Zysset" u="1"/>
        <s v="Willimann" u="1"/>
        <s v="Müller" u="1"/>
        <s v="Baumgartner-Imgrüth" u="1"/>
        <s v="Bucher-Niederberger" u="1"/>
        <s v="Burach-Odermatt" u="1"/>
        <s v="Camadini" u="1"/>
        <s v="Lüthy" u="1"/>
        <s v="Waser-Kessler" u="1"/>
        <s v="Odermatt" u="1"/>
        <s v="Warmbrodt" u="1"/>
        <s v="Trüssel-Hug" u="1"/>
        <s v="Pfister" u="1"/>
        <s v="Murer" u="1"/>
        <s v="Sestili" u="1"/>
        <s v="Zimmermann-Amstutz" u="1"/>
        <s v="Brunner" u="1"/>
        <s v="Sievers" u="1"/>
        <s v="Twerenbold-Neuhaus" u="1"/>
        <s v="Küchler-Häfliger" u="1"/>
        <s v="Wyss" u="1"/>
        <s v="Barmettler" u="1"/>
        <s v="Odermatt-Vogel" u="1"/>
        <s v="Oberholzer" u="1"/>
        <s v="Zumbühl" u="1"/>
        <s v="Bitterli" u="1"/>
        <s v="Brandenberg-Furrer" u="1"/>
        <s v="Troller" u="1"/>
        <s v="Lindegger" u="1"/>
        <s v="Amstad" u="1"/>
        <s v="Keller" u="1"/>
        <s v="Barmettler-Matter" u="1"/>
        <s v="Bünter" u="1"/>
        <s v="Villiger-Steinbeck" u="1"/>
        <s v="Businger" u="1"/>
        <s v="Imboden" u="1"/>
        <s v="Käppeli-Etter" u="1"/>
        <s v="Rölli" u="1"/>
        <s v="Küchler-Wipfli" u="1"/>
        <s v="Ambauen-Schmitt" u="1"/>
        <s v="Wyrsch-Murer" u="1"/>
        <s v="Flüeler-Martinez" u="1"/>
        <s v="Meschini" u="1"/>
        <s v="Schmid-Käser" u="1"/>
        <s v="Agner" u="1"/>
        <s v="Odermatt-Bürgi" u="1"/>
        <s v="Marti" u="1"/>
        <s v="Senn" u="1"/>
        <s v="Häusli" u="1"/>
        <s v="Probst-Zadnikar" u="1"/>
        <s v="Nygaard" u="1"/>
        <s v="Wenger" u="1"/>
        <s v="Liem-Koch" u="1"/>
        <s v="Hofmann-Oehri" u="1"/>
        <s v="Huber" u="1"/>
        <s v="Mathis" u="1"/>
        <s v="Frey-Vonarburg" u="1"/>
        <s v="Birbaumer" u="1"/>
        <s v="Rohrer-Schuler" u="1"/>
        <s v="Huwiler" u="1"/>
        <s v="Käslin" u="1"/>
        <s v="Keiser-Berlinger" u="1"/>
        <s v="Ineichen" u="1"/>
        <s v="Wüthrich" u="1"/>
        <s v="Estermann" u="1"/>
        <s v="Keller-Pfister" u="1"/>
        <s v="Bühler-Zimmerli" u="1"/>
        <s v="Lussi" u="1"/>
        <s v="Party" u="1"/>
        <s v="Berlinger-Käslin" u="1"/>
        <s v="Frank" u="1"/>
        <s v="Käslin-Würsch" u="1"/>
        <s v="Meyer-Tschümperlin" u="1"/>
        <s v="Keiser" u="1"/>
        <s v="Z'Rotz" u="1"/>
        <s v="Odermatt-Schleiss" u="1"/>
        <s v="Flühler-Caflisch" u="1"/>
        <s v="Wyrsch" u="1"/>
        <s v="Streiff-Grüninger" u="1"/>
        <s v="Grüter" u="1"/>
        <s v="Knüsel-Muff" u="1"/>
        <s v="Derlet" u="1"/>
        <s v="Grob-Mathis" u="1"/>
        <s v="von Steiger" u="1"/>
        <s v="Mattmann-Hofstetter" u="1"/>
        <s v="Keiser-Lang" u="1"/>
        <s v="Achermann-Gilgen" u="1"/>
        <s v="Bosoppi-Rassatti" u="1"/>
        <s v="Odermatt-Nussbaumer" u="1"/>
        <s v="Bühlmann-Bernasconi" u="1"/>
        <s v="Meder" u="1"/>
        <s v="Plüss-Schiffmann" u="1"/>
        <s v="Gander" u="1"/>
        <s v="Meier" u="1"/>
        <s v="Savignano" u="1"/>
        <s v="Käslin-Bösch" u="1"/>
        <s v="Gabriel" u="1"/>
        <s v="Frank-Lötscher" u="1"/>
        <s v="Blättler" u="1"/>
        <s v="Tagliati" u="1"/>
        <s v="Sacchet-Nauer" u="1"/>
        <s v="Murer-Hummel" u="1"/>
        <s v="Zelger" u="1"/>
        <s v="Schleiss" u="1"/>
        <s v="Bouvard" u="1"/>
        <s v="Iten" u="1"/>
        <s v="Matter-Lehni" u="1"/>
        <s v="Ryser-Murer" u="1"/>
        <s v="Stäheli-Weber" u="1"/>
        <s v="Peter-Zbinden" u="1"/>
        <s v="Walker" u="1"/>
        <s v="Schleich" u="1"/>
        <s v="Waser" u="1"/>
        <s v="Barmettler-Niederberger" u="1"/>
        <s v="Pierotti" u="1"/>
        <s v="Nygaard-Dornheim" u="1"/>
        <s v="Imbach" u="1"/>
        <s v="Furger " u="1"/>
        <s v="Schraner" u="1"/>
        <s v="Vollmer" u="1"/>
        <s v="Barmettler-Würsch" u="1"/>
        <s v="Schaffner" u="1"/>
        <s v="Durrer" u="1"/>
        <s v="Eugster" u="1"/>
        <s v="Tobler-Bopp " u="1"/>
        <s v="Hobi" u="1"/>
        <s v="Wigger" u="1"/>
        <s v="Odermatt-Näpflin" u="1"/>
        <s v="Amstutz-Jenny" u="1"/>
        <s v="Schaller" u="1"/>
        <s v="Kohler" u="1"/>
        <s v="Hofmann" u="1"/>
        <s v="Nyffenegger" u="1"/>
        <s v="Fastner" u="1"/>
        <s v="Schnyder" u="1"/>
        <s v="Wyrsch-Bircher" u="1"/>
        <s v="Achermann" u="1"/>
        <s v="Jabriel" u="1"/>
        <s v="Ableidinger" u="1"/>
        <s v="Brandenberg" u="1"/>
        <s v="Würsch" u="1"/>
        <s v="Flühler" u="1"/>
        <s v="Willi-Koch " u="1"/>
        <s v="Hammer" u="1"/>
        <s v="Ineichen " u="1"/>
        <s v="Küttel" u="1"/>
        <s v="Wismer" u="1"/>
        <s v="Galliker" u="1"/>
        <s v="Walker-Fuchs" u="1"/>
        <s v="Frank-Würsch" u="1"/>
        <s v="Zweifel-Wyser" u="1"/>
        <s v="Schmid" u="1"/>
        <s v="Wengi-Hauser" u="1"/>
        <s v="Zimmermann" u="1"/>
        <s v="Hartmann-Waser" u="1"/>
        <s v="Iten-Studer" u="1"/>
        <s v="Imboden-Barmettler" u="1"/>
        <s v="Heidemeyer" u="1"/>
        <s v="Frunz" u="1"/>
        <s v="Hunkeler-Wagner" u="1"/>
        <s v="Eigensatz" u="1"/>
        <s v="Hess-Kaufmann" u="1"/>
        <s v="Stirnimann" u="1"/>
        <s v="Leuthold" u="1"/>
        <s v="Romano-Emmenegger" u="1"/>
        <s v="Wyrsch-Wyrsch" u="1"/>
        <s v="Rutz-Balzer" u="1"/>
        <s v="Rohrer" u="1"/>
        <s v="Flury" u="1"/>
        <s v="Schmidig" u="1"/>
        <s v="Schürch-Licini" u="1"/>
        <s v="Näpflin-Schiess" u="1"/>
        <s v="Niederberger-Zimmermann" u="1"/>
        <s v="Spitzer" u="1"/>
        <s v="Ambauen-Steiner" u="1"/>
        <s v="Twerenbold" u="1"/>
      </sharedItems>
    </cacheField>
    <cacheField name="Vorname" numFmtId="0">
      <sharedItems containsNonDate="0" containsBlank="1" count="145">
        <m/>
        <s v="Kurt" u="1"/>
        <s v="Ernst" u="1"/>
        <s v="Olga" u="1"/>
        <s v="Josy" u="1"/>
        <s v="Marlis" u="1"/>
        <s v="Carlo †" u="1"/>
        <s v="Anton" u="1"/>
        <s v="Ida Maria" u="1"/>
        <s v="Arthur" u="1"/>
        <s v="Renata" u="1"/>
        <s v="Heidy" u="1"/>
        <s v="Cornelia" u="1"/>
        <s v="Adolf" u="1"/>
        <s v="Herta" u="1"/>
        <s v="Lydia" u="1"/>
        <s v="Karl-Georg" u="1"/>
        <s v="Käthi" u="1"/>
        <s v="Viktor" u="1"/>
        <s v="Hedwig" u="1"/>
        <s v="Max" u="1"/>
        <s v="Helene" u="1"/>
        <s v="Leonhard" u="1"/>
        <s v="Rino" u="1"/>
        <s v="Othmar" u="1"/>
        <s v="Walter" u="1"/>
        <s v="Maria Luise" u="1"/>
        <s v="Hanspeter" u="1"/>
        <s v="Berta Luisa" u="1"/>
        <s v="August" u="1"/>
        <s v="Josefina" u="1"/>
        <s v="Eugen" u="1"/>
        <s v="Ruth" u="1"/>
        <s v="Francesco" u="1"/>
        <s v="Theres" u="1"/>
        <s v="Heidi" u="1"/>
        <s v="Margrith" u="1"/>
        <s v="Hedi" u="1"/>
        <s v="Leonie" u="1"/>
        <s v="Herbert" u="1"/>
        <s v="Katarina" u="1"/>
        <s v="Ruedi" u="1"/>
        <s v="Heinz" u="1"/>
        <s v="Trudi" u="1"/>
        <s v="Albert" u="1"/>
        <s v="Paula" u="1"/>
        <s v="Erika" u="1"/>
        <s v="Hermann" u="1"/>
        <s v="Balz" u="1"/>
        <s v="Hans Rudolf" u="1"/>
        <s v="Martha" u="1"/>
        <s v="Emil" u="1"/>
        <s v="Peter-Leo" u="1"/>
        <s v="Anna" u="1"/>
        <s v="Helena" u="1"/>
        <s v="Nikolaus" u="1"/>
        <s v="Alfons" u="1"/>
        <s v="Anna Maria" u="1"/>
        <s v="Diana" u="1"/>
        <s v="Beda" u="1"/>
        <s v="Edith" u="1"/>
        <s v="Margirt" u="1"/>
        <s v="Vreni" u="1"/>
        <s v="Paul" u="1"/>
        <s v="Xaver" u="1"/>
        <s v="Silvia" u="1"/>
        <s v="Luise" u="1"/>
        <s v="Adriana" u="1"/>
        <s v="Adelheid" u="1"/>
        <s v="Johanna" u="1"/>
        <s v="Jolanda" u="1"/>
        <s v="Dora" u="1"/>
        <s v="Carlo" u="1"/>
        <s v="Emma" u="1"/>
        <s v="Marie" u="1"/>
        <s v="Margrit " u="1"/>
        <s v="Robert" u="1"/>
        <s v="Margrit" u="1"/>
        <s v="Marie-Theres" u="1"/>
        <s v="Josephine" u="1"/>
        <s v="Bruno" u="1"/>
        <s v="Bertha" u="1"/>
        <s v="Regula" u="1"/>
        <s v="Pinia" u="1"/>
        <s v="Ferdinand" u="1"/>
        <s v="Josefine" u="1"/>
        <s v="Werner" u="1"/>
        <s v="Ida" u="1"/>
        <s v="Rudolf" u="1"/>
        <s v="Ingrid" u="1"/>
        <s v="Christoph" u="1"/>
        <s v="Katharina" u="1"/>
        <s v="Hans" u="1"/>
        <s v="Berta" u="1"/>
        <s v="Ernst †" u="1"/>
        <s v="Marie-Louise" u="1"/>
        <s v="Marianne" u="1"/>
        <s v="Beat" u="1"/>
        <s v="Annelies" u="1"/>
        <s v="Johann Ferdinand" u="1"/>
        <s v="Emilia" u="1"/>
        <s v="Remigi" u="1"/>
        <s v="Karl" u="1"/>
        <s v="Eduard" u="1"/>
        <s v="Rosmarie" u="1"/>
        <s v="René" u="1"/>
        <s v="Hans-Rudolf" u="1"/>
        <s v="Roland" u="1"/>
        <s v="Bernadette" u="1"/>
        <s v="Horst" u="1"/>
        <s v="Irene" u="1"/>
        <s v="Germaine" u="1"/>
        <s v="Alois" u="1"/>
        <s v="Franz" u="1"/>
        <s v="Monika" u="1"/>
        <s v="Rita" u="1"/>
        <s v="Agnes" u="1"/>
        <s v="Verena" u="1"/>
        <s v="Maria Louisa" u="1"/>
        <s v="Gustava" u="1"/>
        <s v="Peter" u="1"/>
        <s v="Klara" u="1"/>
        <s v="Gabriela" u="1"/>
        <s v="Helen" u="1"/>
        <s v="Heinrich" u="1"/>
        <s v="Gottfried" u="1"/>
        <s v="Oliver" u="1"/>
        <s v="Gertrud" u="1"/>
        <s v="Marlys" u="1"/>
        <s v="Christine" u="1"/>
        <s v="Lisbeth" u="1"/>
        <s v="Waltraud" u="1"/>
        <s v="Martin" u="1"/>
        <s v="Hildegard" u="1"/>
        <s v="Marie-Therese" u="1"/>
        <s v="Nelly" u="1"/>
        <s v="Egisto" u="1"/>
        <s v="Annemarie" u="1"/>
        <s v="Daniel" u="1"/>
        <s v="Ermida" u="1"/>
        <s v="Philipp" u="1"/>
        <s v="Kreszentia" u="1"/>
        <s v="Josef" u="1"/>
        <s v="Elisabeth" u="1"/>
        <s v="René †" u="1"/>
      </sharedItems>
    </cacheField>
    <cacheField name="Soz.Vers.Nr._x000a_oder_x000a_AHV-Nr" numFmtId="0">
      <sharedItems containsNonDate="0" containsBlank="1" count="230">
        <m/>
        <s v="756.8111.3511.74" u="1"/>
        <s v="756.1987.3172.99" u="1"/>
        <s v="756.3858.4029.81" u="1"/>
        <s v="756.5531.4791.67" u="1"/>
        <s v="756.1557.8663.01" u="1"/>
        <s v="756.9262.4759.24" u="1"/>
        <s v="756.9734.9194.82" u="1"/>
        <s v="756.1664.4519.4" u="1"/>
        <s v="756.4813.0947.46" u="1"/>
        <s v="756.7799.5660.47" u="1"/>
        <s v="756.4158.8382.89" u="1"/>
        <s v="756.5877.0561.76" u="1"/>
        <s v="756.6538.7775.84" u="1"/>
        <s v="756.9284.1847.81" u="1"/>
        <s v="756.3674.7909.65" u="1"/>
        <s v="756.4667.7650.90" u="1"/>
        <s v="756.4648.1063.00" u="1"/>
        <s v="756.9411.9555.67" u="1"/>
        <s v="756.6458.0021.55" u="1"/>
        <s v="756.9668.9413.75" u="1"/>
        <s v="756.8241.5083.56" u="1"/>
        <s v="756.3289.6653.68" u="1"/>
        <s v="756.4114.4399.70" u="1"/>
        <s v="756.8164.9373.56" u="1"/>
        <s v="756.8624.0479.60" u="1"/>
        <s v="756.1174.0152.29" u="1"/>
        <s v="756.0595.1235.75" u="1"/>
        <s v="756.5711.7757.37" u="1"/>
        <s v="756.4225.1234.92" u="1"/>
        <s v="756.9110.3328.05" u="1"/>
        <s v="756.1514.7642.06" u="1"/>
        <s v="756.2931.6936.29" u="1"/>
        <s v="756.9935.1567.92" u="1"/>
        <s v="756.0988.1676.36" u="1"/>
        <s v="756.7870.2042.64" u="1"/>
        <s v="756.8819.6161.79" u="1"/>
        <s v="756.2354.9240.66" u="1"/>
        <s v="756.9147.5163.22" u="1"/>
        <s v="756.5457.0249.46" u="1"/>
        <s v="756.8885.5141.57" u="1"/>
        <s v="756.1865.6207.63" u="1"/>
        <s v="756.5560.8751.14" u="1"/>
        <s v="756.9198.3620.22" u="1"/>
        <s v="756.8079.8482.66" u="1"/>
        <s v="756.3666.6434.22" u="1"/>
        <s v="756.7169.5346.69" u="1"/>
        <s v="756.9739.9468.27" u="1"/>
        <s v="756.3833.3748.83" u="1"/>
        <s v="756.1485.3222.45" u="1"/>
        <s v="756 1720.2311.58" u="1"/>
        <s v="756.1149.2052.28" u="1"/>
        <s v="756.8744.2422.91" u="1"/>
        <s v="756.2984.3457.04" u="1"/>
        <s v="756.4880.6780.16" u="1"/>
        <s v="756.1126.5912.83" u="1"/>
        <s v="756.9270.8463.72" u="1"/>
        <s v="756.4499.2613.02" u="1"/>
        <s v="756.9748.7285.21" u="1"/>
        <s v="756.2634.5118.24" u="1"/>
        <s v="756.8472.4799.20" u="1"/>
        <s v="756.5783.1087.54" u="1"/>
        <s v="756.6775.1392.82" u="1"/>
        <s v="756.6722.1863.38" u="1"/>
        <s v="756.6746.6152.41" u="1"/>
        <s v="756.9753.7694.19" u="1"/>
        <s v="756.1404.7771.70" u="1"/>
        <s v="756.1984.9525.30" u="1"/>
        <s v="756.6150.2870.96" u="1"/>
        <s v="756.8596.0341.59" u="1"/>
        <s v="756.1784.8531.81" u="1"/>
        <s v="756.8912.1447.91" u="1"/>
        <s v="756.3397.7316.27" u="1"/>
        <s v="756.1213.4174.03" u="1"/>
        <s v="756.6192.8992.33" u="1"/>
        <s v="756.7770.5819.77" u="1"/>
        <s v="756.7598.0244.72" u="1"/>
        <s v="756.3250.7818.20" u="1"/>
        <s v="756.9787.5167.75" u="1"/>
        <s v="756.2807.0350.41" u="1"/>
        <s v="756.5301.5538.68" u="1"/>
        <s v="756.0894.5238.16" u="1"/>
        <s v="756.6136.2312.42" u="1"/>
        <s v="756.0623.3271.73" u="1"/>
        <s v="756.0037.7464.85" u="1"/>
        <s v="756.6184.0064.65" u="1"/>
        <s v="756.0049.1761.64" u="1"/>
        <s v="756.5172.5214.85" u="1"/>
        <s v="756.3151.0580.14" u="1"/>
        <s v="756.3889.2974.02" u="1"/>
        <s v="756.4760.9518.19" u="1"/>
        <s v="756.9726.9863.79" u="1"/>
        <s v="756.3870.2681.38" u="1"/>
        <s v="756.5338.3821.72" u="1"/>
        <s v="756.3943.15.01.93" u="1"/>
        <s v="756.7645.5842.25" u="1"/>
        <s v="756.4361.4339.12" u="1"/>
        <s v="756.5724.0197.50" u="1"/>
        <s v="756.9912.6364.46" u="1"/>
        <s v="756.0088.7568.28" u="1"/>
        <s v="756.6074.1909.15" u="1"/>
        <s v="756.1336.2490.73" u="1"/>
        <s v="756.4845.0049.11" u="1"/>
        <s v="756.6657.2883.12" u="1"/>
        <s v="756.7441.0929.963" u="1"/>
        <s v="756.9773.7783.23" u="1"/>
        <s v="756.8128.2249.59" u="1"/>
        <s v="756.4746.9323.51" u="1"/>
        <s v="756.4349.1687.99" u="1"/>
        <s v="756.0730.7220.90" u="1"/>
        <s v="756.6533.0939.79" u="1"/>
        <s v="756.1988.5410.20" u="1"/>
        <s v="756.3826.7297.74" u="1"/>
        <s v="756.8099.7445.55" u="1"/>
        <s v="756.5028.5035.97" u="1"/>
        <s v="756.6068.3746.97" u="1"/>
        <s v="756.3814.9073.52" u="1"/>
        <s v="756.7379.3349.05" u="1"/>
        <s v="756.7960.3465.46" u="1"/>
        <s v="756.3965.1381.62" u="1"/>
        <s v="756.1455.4641.04" u="1"/>
        <s v="756.3678.7492.42" u="1"/>
        <s v="756.4920.4791.91" u="1"/>
        <s v="756.7982.8108.10" u="1"/>
        <s v="756.8542.6783.45" u="1"/>
        <s v="756.7915.6642.37" u="1"/>
        <s v="756.4725.1275.94" u="1"/>
        <s v="756.5332.7446.86" u="1"/>
        <s v="756.1423.0259.93" u="1"/>
        <s v="756.9473.1119.32" u="1"/>
        <s v="756.4624.7158.09" u="1"/>
        <s v="756.7400.4213.83" u="1"/>
        <s v="756.0224.9210.08" u="1"/>
        <s v="756.6678.9805.09" u="1"/>
        <s v="756.5759.6615.59" u="1"/>
        <s v="756.1503.8870.39" u="1"/>
        <s v="756.4053.3329.36" u="1"/>
        <s v="756.7116.2388.86" u="1"/>
        <s v="756.5217.9552.68" u="1"/>
        <s v="756.4574.3577.39" u="1"/>
        <s v="756.1310.4104.06" u="1"/>
        <s v="756.3508.2902.72" u="1"/>
        <s v="756.7537.4656.01" u="1"/>
        <s v="756.5066.8587.65" u="1"/>
        <s v="756.1965.8986.80" u="1"/>
        <s v="756.5572.3848.50" u="1"/>
        <s v="756.1073.8680.32" u="1"/>
        <s v="756.9748.7285.22" u="1"/>
        <s v="756.8465.7525.42" u="1"/>
        <s v="756.6408.7414.86" u="1"/>
        <s v="756.5599.2489.96" u="1"/>
        <s v="76.8828.2507.08" u="1"/>
        <s v="756.0709.6030.85" u="1"/>
        <s v="756.5657.5908.21" u="1"/>
        <s v="756.2062.2817.71" u="1"/>
        <s v="756.9377.6127.57" u="1"/>
        <s v="756.6587.9527.41" u="1"/>
        <s v="756.7858.1556.70" u="1"/>
        <s v="756.3166.2855.66" u="1"/>
        <s v="756.6166.2964.64" u="1"/>
        <s v="756.7032.7098.11" u="1"/>
        <s v="756.5655.2375.51" u="1"/>
        <s v="756.6982.1550.75" u="1"/>
        <s v="756.0934.6399.03" u="1"/>
        <s v="756.6983.7639.65" u="1"/>
        <s v="756.1239.3831.88" u="1"/>
        <s v="756.6636.9880.04" u="1"/>
        <s v="756.0273.1488.38" u="1"/>
        <s v="756.3831.0291.43" u="1"/>
        <s v="756.5970.8327.21" u="1"/>
        <s v="756.8666.1396.09" u="1"/>
        <s v="756.8893.2070.58" u="1"/>
        <s v="756.5624.1606.13" u="1"/>
        <s v="756.9935.1567.91" u="1"/>
        <s v="756.5757.2364.07" u="1"/>
        <s v="756.8188.4925.65" u="1"/>
        <s v="756.5149.6687.62" u="1"/>
        <s v="756.5536.6305.49" u="1"/>
        <s v="756.6173.3601.41" u="1"/>
        <s v="756.9915.6856.63" u="1"/>
        <s v="756.4039.4886.02" u="1"/>
        <s v="756.8419.4713.21" u="1"/>
        <s v="756.0266.5742.00" u="1"/>
        <s v="756.2354.9240.65" u="1"/>
        <s v="756.1849.4020.57" u="1"/>
        <s v="756.3603.6759.50" u="1"/>
        <s v="756.4543.1947.47" u="1"/>
        <s v="756.7968.5833.18" u="1"/>
        <s v="756.6439.8977.32" u="1"/>
        <s v="756.9255.4890.06" u="1"/>
        <s v="756.9821.7219.98" u="1"/>
        <s v="756.3691.9180.21" u="1"/>
        <s v="756.4927.3846.96" u="1"/>
        <s v="756.9275.7440.24" u="1"/>
        <s v="756.4510.2141.19" u="1"/>
        <s v="756.0160.4270.39" u="1"/>
        <s v="756.3249.7608.50" u="1"/>
        <s v="756.2542.6067.35" u="1"/>
        <s v="756.6232.4742.22" u="1"/>
        <s v="756.1128.8505.55" u="1"/>
        <s v="756.1553.2304.58" u="1"/>
        <s v="756.4372.8209.09" u="1"/>
        <s v="756.8744.2422.90" u="1"/>
        <s v="756.4987.5311.22" u="1"/>
        <s v="756.9539.3747.45" u="1"/>
        <s v="756.5721.6137.46" u="1"/>
        <s v="756.9748.7285.20" u="1"/>
        <s v="756.3846.9171.76" u="1"/>
        <s v="756.0829.2092.35" u="1"/>
        <s v="756.1224.8436.66" u="1"/>
        <s v="756.1514.7642.6" u="1"/>
        <s v="756.0197.7734.37" u="1"/>
        <s v="756.7018.3886.34" u="1"/>
        <s v="756.3151.9615.29" u="1"/>
        <s v="756.1091.1253.77" u="1"/>
        <s v="756.8462.0132.26" u="1"/>
        <s v="756.9858.2555.03" u="1"/>
        <s v="756.0603.7074.76" u="1"/>
        <s v="756.2871.3845.02" u="1"/>
        <s v="756.9548.3551.24" u="1"/>
        <s v="756.3874.9177.66" u="1"/>
        <s v="756.2312.0164.36" u="1"/>
        <s v="756.3469.2505.68" u="1"/>
        <s v="756.3809.2572.88" u="1"/>
        <s v="756.5825.0402.26" u="1"/>
        <s v="756.5908.4699.37" u="1"/>
        <s v="756.0173.9794.95" u="1"/>
        <s v="756.2246.3006.18" u="1"/>
        <s v="756.0289.2347.61" u="1"/>
        <s v="756.7441.0929.93" u="1"/>
      </sharedItems>
    </cacheField>
    <cacheField name="Geburtsdatum" numFmtId="0">
      <sharedItems containsNonDate="0" containsDate="1" containsString="0" containsBlank="1" minDate="1920-09-18T00:00:00" maxDate="1983-08-11T00:00:00" count="143">
        <m/>
        <d v="1934-02-06T00:00:00" u="1"/>
        <d v="1935-02-06T00:00:00" u="1"/>
        <d v="1939-12-01T00:00:00" u="1"/>
        <d v="1942-05-12T00:00:00" u="1"/>
        <d v="1938-02-06T00:00:00" u="1"/>
        <d v="1946-11-20T00:00:00" u="1"/>
        <d v="1935-02-02T00:00:00" u="1"/>
        <d v="1942-10-31T00:00:00" u="1"/>
        <d v="1944-07-29T00:00:00" u="1"/>
        <d v="1950-01-25T00:00:00" u="1"/>
        <d v="1949-04-27T00:00:00" u="1"/>
        <d v="1951-08-14T00:00:00" u="1"/>
        <d v="1944-04-23T00:00:00" u="1"/>
        <d v="1937-07-21T00:00:00" u="1"/>
        <d v="1945-11-12T00:00:00" u="1"/>
        <d v="1945-01-17T00:00:00" u="1"/>
        <d v="1932-06-28T00:00:00" u="1"/>
        <d v="1928-03-18T00:00:00" u="1"/>
        <d v="1920-09-18T00:00:00" u="1"/>
        <d v="1937-01-01T00:00:00" u="1"/>
        <d v="1946-06-24T00:00:00" u="1"/>
        <d v="1929-12-20T00:00:00" u="1"/>
        <d v="1932-09-18T00:00:00" u="1"/>
        <d v="1966-11-04T00:00:00" u="1"/>
        <d v="1983-08-10T00:00:00" u="1"/>
        <d v="1920-12-08T00:00:00" u="1"/>
        <d v="1933-02-21T00:00:00" u="1"/>
        <d v="1948-06-16T00:00:00" u="1"/>
        <d v="1946-05-31T00:00:00" u="1"/>
        <d v="1932-03-02T00:00:00" u="1"/>
        <d v="1941-08-29T00:00:00" u="1"/>
        <d v="1927-02-13T00:00:00" u="1"/>
        <d v="1936-09-06T00:00:00" u="1"/>
        <d v="1936-12-08T00:00:00" u="1"/>
        <d v="1945-08-25T00:00:00" u="1"/>
        <d v="1944-11-27T00:00:00" u="1"/>
        <d v="1932-01-20T00:00:00" u="1"/>
        <d v="1942-02-09T00:00:00" u="1"/>
        <d v="1938-02-05T00:00:00" u="1"/>
        <d v="1924-11-03T00:00:00" u="1"/>
        <d v="1931-10-22T00:00:00" u="1"/>
        <d v="1947-07-28T00:00:00" u="1"/>
        <d v="1952-08-13T00:00:00" u="1"/>
        <d v="1946-10-26T00:00:00" u="1"/>
        <d v="1934-03-29T00:00:00" u="1"/>
        <d v="1947-10-26T00:00:00" u="1"/>
        <d v="1975-08-21T00:00:00" u="1"/>
        <d v="1962-02-05T00:00:00" u="1"/>
        <d v="1940-10-18T00:00:00" u="1"/>
        <d v="1925-09-25T00:00:00" u="1"/>
        <d v="1930-06-23T00:00:00" u="1"/>
        <d v="1930-04-02T00:00:00" u="1"/>
        <d v="1930-09-21T00:00:00" u="1"/>
        <d v="1941-04-02T00:00:00" u="1"/>
        <d v="1940-07-04T00:00:00" u="1"/>
        <d v="1942-03-17T00:00:00" u="1"/>
        <d v="1949-03-21T00:00:00" u="1"/>
        <d v="1933-09-17T00:00:00" u="1"/>
        <d v="1928-09-13T00:00:00" u="1"/>
        <d v="1935-09-17T00:00:00" u="1"/>
        <d v="1927-08-28T00:00:00" u="1"/>
        <d v="1930-08-28T00:00:00" u="1"/>
        <d v="1944-03-13T00:00:00" u="1"/>
        <d v="1931-12-11T00:00:00" u="1"/>
        <d v="1936-06-07T00:00:00" u="1"/>
        <d v="1951-02-28T00:00:00" u="1"/>
        <d v="1932-11-26T00:00:00" u="1"/>
        <d v="1941-08-28T00:00:00" u="1"/>
        <d v="1925-12-03T00:00:00" u="1"/>
        <d v="1979-06-23T00:00:00" u="1"/>
        <d v="1943-02-08T00:00:00" u="1"/>
        <d v="1945-04-29T00:00:00" u="1"/>
        <d v="1935-01-19T00:00:00" u="1"/>
        <d v="1953-11-22T00:00:00" u="1"/>
        <d v="1926-11-06T00:00:00" u="1"/>
        <d v="1930-11-06T00:00:00" u="1"/>
        <d v="1941-05-06T00:00:00" u="1"/>
        <d v="1936-05-02T00:00:00" u="1"/>
        <d v="1926-11-02T00:00:00" u="1"/>
        <d v="1930-07-15T00:00:00" u="1"/>
        <d v="1925-07-11T00:00:00" u="1"/>
        <d v="1942-07-19T00:00:00" u="1"/>
        <d v="1954-05-02T00:00:00" u="1"/>
        <d v="1937-03-24T00:00:00" u="1"/>
        <d v="1938-07-07T00:00:00" u="1"/>
        <d v="1942-06-26T00:00:00" u="1"/>
        <d v="1946-06-26T00:00:00" u="1"/>
        <d v="1942-04-01T00:00:00" u="1"/>
        <d v="1938-12-22T00:00:00" u="1"/>
        <d v="1926-03-04T00:00:00" u="1"/>
        <d v="1933-05-25T00:00:00" u="1"/>
        <d v="1933-08-27T00:00:00" u="1"/>
        <d v="1935-05-25T00:00:00" u="1"/>
        <d v="1964-04-05T00:00:00" u="1"/>
        <d v="1924-09-04T00:00:00" u="1"/>
        <d v="1954-09-20T00:00:00" u="1"/>
        <d v="1942-02-23T00:00:00" u="1"/>
        <d v="1923-11-21T00:00:00" u="1"/>
        <d v="1942-05-25T00:00:00" u="1"/>
        <d v="1947-03-08T00:00:00" u="1"/>
        <d v="1953-06-14T00:00:00" u="1"/>
        <d v="1956-03-12T00:00:00" u="1"/>
        <d v="1936-08-23T00:00:00" u="1"/>
        <d v="1942-02-19T00:00:00" u="1"/>
        <d v="1937-06-02T00:00:00" u="1"/>
        <d v="1930-05-09T00:00:00" u="1"/>
        <d v="1940-11-21T00:00:00" u="1"/>
        <d v="1950-09-04T00:00:00" u="1"/>
        <d v="1938-07-30T00:00:00" u="1"/>
        <d v="1944-12-02T00:00:00" u="1"/>
        <d v="1947-02-11T00:00:00" u="1"/>
        <d v="1932-05-05T00:00:00" u="1"/>
        <d v="1945-12-02T00:00:00" u="1"/>
        <d v="1938-04-24T00:00:00" u="1"/>
        <d v="1923-07-14T00:00:00" u="1"/>
        <d v="1933-08-03T00:00:00" u="1"/>
        <d v="1931-10-20T00:00:00" u="1"/>
        <d v="1945-08-07T00:00:00" u="1"/>
        <d v="1954-05-09T00:00:00" u="1"/>
        <d v="1929-01-06T00:00:00" u="1"/>
        <d v="1929-06-29T00:00:00" u="1"/>
        <d v="1955-07-22T00:00:00" u="1"/>
        <d v="1926-06-21T00:00:00" u="1"/>
        <d v="1938-04-08T00:00:00" u="1"/>
        <d v="1946-10-16T00:00:00" u="1"/>
        <d v="1950-04-12T00:00:00" u="1"/>
        <d v="1950-11-01T00:00:00" u="1"/>
        <d v="1955-11-01T00:00:00" u="1"/>
        <d v="1937-09-23T00:00:00" u="1"/>
        <d v="1947-01-02T00:00:00" u="1"/>
        <d v="1945-07-06T00:00:00" u="1"/>
        <d v="1942-10-04T00:00:00" u="1"/>
        <d v="1933-05-24T00:00:00" u="1"/>
        <d v="1930-11-28T00:00:00" u="1"/>
        <d v="1961-12-29T00:00:00" u="1"/>
        <d v="1926-02-14T00:00:00" u="1"/>
        <d v="1931-05-20T00:00:00" u="1"/>
        <d v="1953-12-21T00:00:00" u="1"/>
        <d v="1922-10-31T00:00:00" u="1"/>
        <d v="1931-11-16T00:00:00" u="1"/>
        <d v="1935-12-01T00:00:00" u="1"/>
        <d v="1970-03-11T00:00:00" u="1"/>
      </sharedItems>
    </cacheField>
    <cacheField name="Zivilrechtlicher Wohnsitz" numFmtId="0">
      <sharedItems containsNonDate="0" containsBlank="1" count="18">
        <m/>
        <s v="Sansstad" u="1"/>
        <s v="Wilchingen" u="1"/>
        <s v="Büren" u="1"/>
        <s v="Wolfenschiessen" u="1"/>
        <s v="Stans" u="1"/>
        <s v="Buochs" u="1"/>
        <s v="Oberdorf" u="1"/>
        <s v="Stansstad" u="1"/>
        <s v="Beckenried" u="1"/>
        <s v="Ennetmoos" u="1"/>
        <s v="Emmetten" u="1"/>
        <s v="Obbürgen" u="1"/>
        <s v="Kehrsiten" u="1"/>
        <s v="Hergiswl" u="1"/>
        <s v="Dallenwil" u="1"/>
        <s v="Hergiswil" u="1"/>
        <s v="Ennetbürgen" u="1"/>
      </sharedItems>
    </cacheField>
    <cacheField name="Pflege-_x000a_tage" numFmtId="0">
      <sharedItems containsNonDate="0" containsString="0" containsBlank="1" containsNumber="1" containsInteger="1" minValue="1" maxValue="38" count="32">
        <m/>
        <n v="13" u="1"/>
        <n v="38" u="1"/>
        <n v="5" u="1"/>
        <n v="14" u="1"/>
        <n v="15" u="1"/>
        <n v="2" u="1"/>
        <n v="6" u="1"/>
        <n v="16" u="1"/>
        <n v="17" u="1"/>
        <n v="18" u="1"/>
        <n v="19" u="1"/>
        <n v="7" u="1"/>
        <n v="20" u="1"/>
        <n v="21" u="1"/>
        <n v="22" u="1"/>
        <n v="1" u="1"/>
        <n v="23" u="1"/>
        <n v="3" u="1"/>
        <n v="8" u="1"/>
        <n v="24" u="1"/>
        <n v="25" u="1"/>
        <n v="9" u="1"/>
        <n v="26" u="1"/>
        <n v="27" u="1"/>
        <n v="28" u="1"/>
        <n v="29" u="1"/>
        <n v="11" u="1"/>
        <n v="30" u="1"/>
        <n v="31" u="1"/>
        <n v="4" u="1"/>
        <n v="12" u="1"/>
      </sharedItems>
    </cacheField>
    <cacheField name="Leistungserbringer" numFmtId="0">
      <sharedItems containsNonDate="0" containsBlank="1" count="105">
        <m/>
        <s v="Viva Luzern AG, Steinhofstrasse 13, 6005 Luzern" u="1"/>
        <s v="Wohn- und Pflegeheim Sonnmatt, Haslacherstrasse 7, 8217 Wilchingen" u="1"/>
        <s v="Spannort Wohnen Begleiten Pflegen, 6472 Erstfeld" u="1"/>
        <s v="Reusspark, Niederwil" u="1"/>
        <s v="AWH Meierhöfli, Eicherstrasse, 6204 Sempach" u="1"/>
        <s v="Eyhuis Leben im Alter, Eistrasse 11, 6078 Lungern" u="1"/>
        <s v="Betagtenzentrum Dösselen Zielacherstrasse 8, 6274 Eschenbach" u="1"/>
        <s v="Wohn-und Pflegeheim Sonnmatt, Wilchingen" u="1"/>
        <s v="Tertianum AG AG, Böcklinstrasse 19, 8032 Zürich" u="1"/>
        <s v="Stiftung Felsenheim, 6072 Sachseln" u="1"/>
        <s v="Tertianum Friedau, 8500 Frauenfeld" u="1"/>
        <s v="AltersZentrum Hofmatt, Hofmatt 1, 6353 Weggis" u="1"/>
        <s v="Heim im Bergli, Berglistrasse 20, 6005 Luzern" u="1"/>
        <s v="Wohn- und Pflegheim Sonnmatt, Haslacherstrasse 7, 8217 Wilchingen" u="1"/>
        <s v="Sonnhalde, Gerbistrasse 9, 8627 Grüningen" u="1"/>
        <s v="Pflegezentrum Spital Zofingen" u="1"/>
        <s v="Kantonsspital Uri, 6460 Altdorf" u="1"/>
        <s v="Der rote Faden, Luzern" u="1"/>
        <s v="Sonnmatt Luzern, 6000 Luzern 15" u="1"/>
        <s v="Spannort Wohnen, Begleiten, Pflegen, Spannortweg 2, 6472 Erstfeld" u="1"/>
        <s v="Pflegeheim Drusberg GmbH, Zürich" u="1"/>
        <s v="Alterszentrum Allmend, Dammstrasse 24, 6055 Alpnach Dorf" u="1"/>
        <s v="Stiftung Alpbach, Lenggasse 45, 3860 Meiringen" u="1"/>
        <s v="Viva Luzern AG Staffelnhof, Steinhofstrasse 60, 6015 Luzern" u="1"/>
        <s v="Kurhaus am Sarnersee, Wilerstrasse 35, 6062 Wilen" u="1"/>
        <s v="Schweizerisches Epilepsie-Zentrum, Bleulerstrasse 60, 8008 Zürich" u="1"/>
        <s v="Seniorenzentrum Rosengarten, 4242 Laufen" u="1"/>
        <s v="Heimstätte, Bärau" u="1"/>
        <s v="Sonnmatt Luzern, Residenz, 6000 Luzern 15" u="1"/>
        <s v="Betagten-unf Pflegeheim Weiermatte, 6122 Menznau" u="1"/>
        <s v="Betagtensiedlung Huwel, Huwel 8, 6064 Kerns" u="1"/>
        <s v="Residenz am Schärme, 6060 Sarnen" u="1"/>
        <s v="Hof Obergrüt, Ober Grüt 1, 6019 Sigigen" u="1"/>
        <s v="dr Heimä, Leben im Alter, Hunwilerweg 4, 6074 Giswil" u="1"/>
        <s v="Seniorenzentrum Sunneziel, Moosmattstrasse 5, 6045 Meggen" u="1"/>
        <s v="Chlösterli, 6314 Unterägeri" u="1"/>
        <s v="Hospiz Zentralschweiz Betriebs AG, Gasshofstrasse 18, 6014 Luzern" u="1"/>
        <s v="Regionales Alterszentrum Tannzapfenland, Rebenacker 4, 9542 Münchwilen" u="1"/>
        <s v="Pflegezentrum, Bauma" u="1"/>
        <s v="Pflegeheim Sonnhalde, Gerbistrasse 9, 8627 Grüningen" u="1"/>
        <s v="Tertianum AG, Sternmattstrasse 89/91, 6005 Luzern" u="1"/>
        <s v="Pflegezentrum Bauma, Sonnenhaldenstr. 9, 8494 Bauma" u="1"/>
        <s v="Viva Luzern AG Eichhof, Steinhofstrasse 13, 6005 Luzern" u="1"/>
        <s v="Hof Obergrüt, 6019 Sigigen" u="1"/>
        <s v="Dahlia Oberaargau AG, Stelliweg 24, 3360 Herzogenbuchsee" u="1"/>
        <s v="Pflegezentrum Seematt, Küssnacht a. R." u="1"/>
        <s v="Tertianum, Residenz Bellerive, Kreuzbuchstrasse 33b, 6006 Luzern" u="1"/>
        <s v="Kurhaus am Sarnersee, 6062 Wilen" u="1"/>
        <s v="Kantonsspital Stans" u="1"/>
        <s v="Kirchfeld Haus für Betreuung und Pflege, 6048 Horw" u="1"/>
        <s v="LebensART Bärau, Bäraustrasse 71, 3552 Bärau" u="1"/>
        <s v="Stiftung Felsenheim, Flüelistrasse 33, 6072 Sachseln" u="1"/>
        <s v="Elisabethenheim Luzern AG, Oberhochbühl 23, 6003 Luzern" u="1"/>
        <s v="Betagten- und Pflegeheim Weiermatte, Melchenweg 2, 6122 Menznau" u="1"/>
        <s v="Viva Luzern AG Rosenberg, Rosenbergstrasse 2/4, 6004 Luzern" u="1"/>
        <s v="Schweiz. Epilepsie-Zentrum Zürich" u="1"/>
        <s v="Stiftung Pflegezentrum Urnersee, Axenstrasse 60, 6454 Flüelen" u="1"/>
        <s v="Tertianum Residenz Bellerive, Kreuzbuchstrasse 33b, 6006 Luzern" u="1"/>
        <s v="Alters- und Pflegeheim Glarus Nord, Letz 11, 8752 Näfels" u="1"/>
        <s v="Alterszentrum Schiffländi, Bahnhofstrasse 15, 5722 Gränichen" u="1"/>
        <s v="Residenza Rivabella SA, Magliaso" u="1"/>
        <s v="Sonnmatt Luzern, Hemschlenstrasse, Postfach, 6000 Luzern 6" u="1"/>
        <s v="Pflegeheim Sonnhalde, Grüningen" u="1"/>
        <s v="Pflegezentrum Riedbach AG, Im Zentrum 20, 6043 Adligenswil" u="1"/>
        <s v="Betagtensiedlung dr Heimä, Hunwilerweg 4, 6074 Giswil" u="1"/>
        <s v="Regionales Wohn- und Pflegezentrum, Rinderweg 6, 6170 Schüpfheim" u="1"/>
        <s v="Pflegewohngruppe Höfli, Höfligasse 7, 6460 Altdorf" u="1"/>
        <s v="Betagtenzentrum Eichhof, Luzern" u="1"/>
        <s v="Alterssiedlung Root, Schulstrasse 23, 6037 Root" u="1"/>
        <s v="Pflegezentrum Baar, Landhausstrasse 17/19, 6340 Baar" u="1"/>
        <s v="Höchweid, 6030 Ebikon" u="1"/>
        <s v="Meierhöfli, Eicherstrasse 21, 6204 Sempach" u="1"/>
        <s v="Spannort, Wohnen, Begleiten, Pflegen, Spannortweg 2, 6472 Erstfeld" u="1"/>
        <s v="Stiftung Aktion Demenz, Schlosshalde 11c-d, 6216 Mauensee" u="1"/>
        <s v="Alters- und Pflegeheim Heimet AG, Postfach, 6373 Ennetbürgen" u="1"/>
        <s v="Hof Obergrüt, Betreuung für Menschen mit Demenz, 6019 Sigigen" u="1"/>
        <s v="Verein Pflegewohngruppen Buttisholz, Arigstrasse 17, 6018 Buttisholz" u="1"/>
        <s v="Schlossgarten Riggisberg, Schlossweg 5, 3132 Riggisberg" u="1"/>
        <s v="Aktiva Wohnsiedlung AG, 4900 Langenthal" u="1"/>
        <s v="Blinden-Fürsorge-Verein Innerschweiz, Kantonsstrasse 2, Postfach 77, 6048 Horw" u="1"/>
        <s v="Betagtenheim Eyhuis, 6078 Lungern" u="1"/>
        <s v="Viva Luzern AG Rosenberg, Schützenstrasse 4, 6003 Luzern" u="1"/>
        <s v="Stiftung Zukunft Alter, Flüelistrasse, 6060 Sarnen" u="1"/>
        <s v="Heime Kriens, Horwerstrasse 35, 6010 Kriens" u="1"/>
        <s v="Alters- und Pflegeheim Ibenmoos, Ibenmoos 1, 6277 Kleinwangen" u="1"/>
        <s v="Betagtenheim Eyhuis, Eistrasse 11, 6078 Lungern" u="1"/>
        <s v="Stiftung Aktion Demenz, Haus Herbschtzytlos, Schlosshalde 11c-d, 6216 Mauensee" u="1"/>
        <s v="Wohnsiedlung Aktiva, Kirchfeldstrassse 23, 4917 Melchnau" u="1"/>
        <s v="Eichireben, Sarmensdorf" u="1"/>
        <s v="Heime Kriens, Zunacher" u="1"/>
        <s v="Verein Pilatusblick, Schiltmattstrasse 3, 6048 Horw" u="1"/>
        <s v="Pflegezentrum Bauma, Sonnhaldenstrasse 9, 8494 Bauma" u="1"/>
        <s v="Übergangspflege BZ Rosenberg, 6004 Luzern" u="1"/>
        <s v="glarnersteg, Bahnhofstrasse 3, 8775 Luchsingen" u="1"/>
        <s v="Wohnsiedlung Aktiva, Kirchfeldstrasse 23, 4917 Melchnau" u="1"/>
        <s v="Regionales Pflegezentrum Baden" u="1"/>
        <s v="Dahlia Oberaargau AG, 3360 Herzogenbuchsee" u="1"/>
        <s v="Chrüzmatt, Cornelistrasse 3, 6285 Hitzkirch" u="1"/>
        <s v="Stiftung Erlen Engelberg, Engelbergstrasse 6, 6390 Engelberg" u="1"/>
        <s v="Kirchfeld AG, Haus für Betreuung und Pflege, 6048 Horw" u="1"/>
        <s v="Stiftung Zukunft Alter, Schärme, 6060 Sarnen" u="1"/>
        <s v="Pflegimuri, Nordklosterrain 1, 5630 Muri" u="1"/>
        <s v="Stiftung Der rote Faden, Bramberghöhe 4, 6004 Luzern" u="1"/>
        <s v="EPI WohnWerk, Bleulerstrasse 60, 8008 Zürich" u="1"/>
      </sharedItems>
    </cacheField>
    <cacheField name="Total Taxe" numFmtId="0">
      <sharedItems containsBlank="1"/>
    </cacheField>
    <cacheField name="Kranken-_x000a_versicherer" numFmtId="0">
      <sharedItems containsBlank="1"/>
    </cacheField>
    <cacheField name="Beitrag der_x000a_vers. Person_x000a_" numFmtId="0">
      <sharedItems containsBlank="1"/>
    </cacheField>
    <cacheField name="Beitrag Kanton" numFmtId="0">
      <sharedItems containsNonDate="0" containsString="0" containsBlank="1"/>
    </cacheField>
    <cacheField name="Total Taxe2" numFmtId="0">
      <sharedItems containsBlank="1"/>
    </cacheField>
    <cacheField name="Kranken-_x000a_versicherer2" numFmtId="0">
      <sharedItems containsBlank="1"/>
    </cacheField>
    <cacheField name="Beitrag der_x000a_vers. Person_x000a_2" numFmtId="0">
      <sharedItems containsBlank="1"/>
    </cacheField>
    <cacheField name="Beitrag Kanton2" numFmtId="0">
      <sharedItems containsBlank="1"/>
    </cacheField>
    <cacheField name="MiGel 3637.03" numFmtId="0">
      <sharedItems containsNonDate="0" containsString="0" containsBlank="1"/>
    </cacheField>
    <cacheField name="ge-_x000a_rechnet" numFmtId="0">
      <sharedItems containsBlank="1"/>
    </cacheField>
    <cacheField name="Tarif" numFmtId="0">
      <sharedItems containsBlank="1"/>
    </cacheField>
    <cacheField name="Prüfung" numFmtId="0">
      <sharedItems containsBlank="1"/>
    </cacheField>
    <cacheField name="gestorben" numFmtId="0">
      <sharedItems containsNonDate="0" containsDate="1" containsString="0" containsBlank="1" minDate="2014-03-13T00:00:00" maxDate="2014-07-07T00:00:00" count="4">
        <m/>
        <d v="2014-07-06T00:00:00" u="1"/>
        <d v="2014-03-13T00:00:00" u="1"/>
        <d v="2014-06-29T00:00:00" u="1"/>
      </sharedItems>
    </cacheField>
    <cacheField name="Beso_Kategorie" numFmtId="0">
      <sharedItems containsNonDate="0" containsBlank="1" count="2">
        <m/>
        <s v="lang" u="1"/>
      </sharedItems>
    </cacheField>
    <cacheField name="gestorben2" numFmtId="0">
      <sharedItems containsBlank="1"/>
    </cacheField>
    <cacheField name="Strasse" numFmtId="0">
      <sharedItems containsBlank="1" containsMixedTypes="1" containsNumber="1" containsInteger="1" minValue="0" maxValue="0" count="3">
        <e v="#N/A"/>
        <m/>
        <n v="0" u="1"/>
      </sharedItems>
    </cacheField>
    <cacheField name="Plz" numFmtId="0">
      <sharedItems containsBlank="1" containsMixedTypes="1" containsNumber="1" containsInteger="1" minValue="0" maxValue="6386" count="15">
        <e v="#N/A"/>
        <m/>
        <n v="0" u="1"/>
        <n v="6362" u="1"/>
        <n v="6372" u="1"/>
        <n v="6382" u="1"/>
        <n v="6052" u="1"/>
        <n v="6374" u="1"/>
        <n v="6376" u="1"/>
        <n v="6386" u="1"/>
        <n v="6373" u="1"/>
        <n v="6383" u="1"/>
        <n v="6365" u="1"/>
        <n v="6370" u="1"/>
        <n v="6375" u="1"/>
      </sharedItems>
    </cacheField>
    <cacheField name="NameV" numFmtId="0">
      <sharedItems containsBlank="1" containsMixedTypes="1" containsNumber="1" containsInteger="1" minValue="0" maxValue="30538" count="60">
        <e v="#N/A"/>
        <m/>
        <n v="0" u="1"/>
        <n v="8726" u="1"/>
        <n v="12456" u="1"/>
        <n v="15102" u="1"/>
        <n v="9542" u="1"/>
        <n v="27627" u="1"/>
        <n v="12293" u="1"/>
        <n v="14091" u="1"/>
        <n v="12803" u="1"/>
        <n v="15417" u="1"/>
        <n v="23472" u="1"/>
        <n v="19853" u="1"/>
        <n v="15391" u="1"/>
        <n v="9560" u="1"/>
        <n v="11154" u="1"/>
        <n v="16403" u="1"/>
        <n v="9324" u="1"/>
        <n v="11868" u="1"/>
        <n v="11463" u="1"/>
        <n v="12821" u="1"/>
        <n v="17091" u="1"/>
        <n v="11198" u="1"/>
        <n v="11268" u="1"/>
        <n v="11950" u="1"/>
        <n v="13917" u="1"/>
        <n v="8596" u="1"/>
        <n v="11618" u="1"/>
        <n v="20292" u="1"/>
        <n v="30538" u="1"/>
        <n v="15395" u="1"/>
        <n v="9803" u="1"/>
        <n v="16144" u="1"/>
        <n v="17466" u="1"/>
        <n v="29029" u="1"/>
        <n v="16656" u="1"/>
        <n v="15745" u="1"/>
        <n v="18568" u="1"/>
        <n v="13781" u="1"/>
        <n v="19524" u="1"/>
        <n v="11750" u="1"/>
        <n v="18510" u="1"/>
        <n v="17700" u="1"/>
        <n v="15381" u="1"/>
        <n v="18854" u="1"/>
        <n v="13994" u="1"/>
        <n v="17234" u="1"/>
        <n v="9014" u="1"/>
        <n v="18365" u="1"/>
        <n v="10305" u="1"/>
        <n v="14580" u="1"/>
        <n v="12817" u="1"/>
        <n v="12106" u="1"/>
        <n v="13598" u="1"/>
        <n v="9906" u="1"/>
        <n v="16454" u="1"/>
        <n v="9469" u="1"/>
        <n v="17101" u="1"/>
        <n v="20394" u="1"/>
      </sharedItems>
    </cacheField>
    <cacheField name="VornameV" numFmtId="0">
      <sharedItems containsBlank="1" containsMixedTypes="1" containsNumber="1" containsInteger="1" minValue="0" maxValue="0" count="3">
        <e v="#N/A"/>
        <m/>
        <n v="0" u="1"/>
      </sharedItems>
    </cacheField>
    <cacheField name="StrasseV" numFmtId="0">
      <sharedItems containsBlank="1" containsMixedTypes="1" containsNumber="1" containsInteger="1" minValue="0" maxValue="0" count="3">
        <e v="#N/A"/>
        <m/>
        <n v="0" u="1"/>
      </sharedItems>
    </cacheField>
    <cacheField name="PLZV" numFmtId="0">
      <sharedItems containsBlank="1" containsMixedTypes="1" containsNumber="1" containsInteger="1" minValue="0" maxValue="9050" count="57">
        <e v="#N/A"/>
        <m/>
        <n v="0" u="1"/>
        <n v="6170" u="1"/>
        <n v="6645" u="1"/>
        <n v="6374" u="1"/>
        <n v="6052" u="1"/>
        <n v="8627" u="1"/>
        <n v="4917" u="1"/>
        <n v="6460" u="1"/>
        <n v="6122" u="1"/>
        <n v="6004" u="1"/>
        <n v="6074" u="1"/>
        <n v="5430" u="1"/>
        <n v="6313" u="1"/>
        <n v="9050" u="1"/>
        <n v="6045" u="1"/>
        <n v="6386" u="1"/>
        <n v="8310" u="1"/>
        <n v="6064" u="1"/>
        <n v="6370" u="1"/>
        <n v="6048" u="1"/>
        <n v="6472" u="1"/>
        <n v="3360" u="1"/>
        <n v="6000" u="1"/>
        <n v="6373" u="1"/>
        <n v="8217" u="1"/>
        <n v="6204" u="1"/>
        <n v="8053" u="1"/>
        <n v="8104" u="1"/>
        <n v="6003" u="1"/>
        <n v="8494" u="1"/>
        <n v="5512" u="1"/>
        <n v="5614" u="1"/>
        <n v="6006" u="1"/>
        <n v="6363" u="1"/>
        <n v="8008" u="1"/>
        <n v="6382" u="1"/>
        <n v="6060" u="1"/>
        <n v="5722" u="1"/>
        <n v="6353" u="1"/>
        <n v="5524" u="1"/>
        <n v="6442" u="1"/>
        <n v="6375" u="1"/>
        <n v="4800" u="1"/>
        <n v="6343" u="1"/>
        <n v="6362" u="1"/>
        <n v="8775" u="1"/>
        <n v="6314" u="1"/>
        <n v="3552" u="1"/>
        <n v="6365" u="1"/>
        <n v="6078" u="1"/>
        <n v="6062" u="1"/>
        <n v="6030" u="1"/>
        <n v="8752" u="1"/>
        <n v="6371" u="1"/>
        <n v="6983" u="1"/>
      </sharedItems>
    </cacheField>
    <cacheField name="OrtV" numFmtId="0">
      <sharedItems containsBlank="1" containsMixedTypes="1" containsNumber="1" containsInteger="1" minValue="0" maxValue="8752" count="17">
        <e v="#N/A"/>
        <m/>
        <n v="0" u="1"/>
        <n v="5512" u="1"/>
        <n v="6052" u="1"/>
        <n v="6374" u="1"/>
        <n v="6204" u="1"/>
        <n v="6313" u="1"/>
        <n v="6006" u="1"/>
        <n v="6645" u="1"/>
        <n v="6371" u="1"/>
        <n v="6064" u="1"/>
        <n v="6003" u="1"/>
        <n v="6363" u="1"/>
        <n v="6122" u="1"/>
        <n v="6170" u="1"/>
        <n v="8752" u="1"/>
      </sharedItems>
    </cacheField>
    <cacheField name="Feld1" numFmtId="0" formula="#NAME?+#NAME?" databaseField="0"/>
    <cacheField name="Beitrag vers.Person Total" numFmtId="0" formula="#NAME?+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8"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s v=""/>
    <s v=""/>
    <s v=""/>
    <m/>
    <s v=""/>
    <s v=""/>
    <s v=""/>
    <s v=""/>
    <m/>
    <s v=""/>
    <s v=""/>
    <s v="ok"/>
    <x v="0"/>
    <x v="0"/>
    <e v="#N/A"/>
    <x v="0"/>
    <x v="0"/>
    <x v="0"/>
    <x v="0"/>
    <x v="0"/>
    <x v="0"/>
    <x v="0"/>
  </r>
  <r>
    <x v="0"/>
    <x v="0"/>
    <x v="0"/>
    <x v="0"/>
    <x v="0"/>
    <x v="0"/>
    <x v="0"/>
    <x v="0"/>
    <x v="0"/>
    <m/>
    <m/>
    <m/>
    <m/>
    <m/>
    <m/>
    <m/>
    <m/>
    <m/>
    <m/>
    <m/>
    <m/>
    <x v="0"/>
    <x v="0"/>
    <m/>
    <x v="1"/>
    <x v="1"/>
    <x v="1"/>
    <x v="1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Werte" updatedVersion="6" minRefreshableVersion="3" showCalcMbrs="0" itemPrintTitles="1" createdVersion="3" indent="0" compact="0" compactData="0" multipleFieldFilters="0">
  <location ref="A1:I4" firstHeaderRow="1" firstDataRow="2" firstDataCol="7"/>
  <pivotFields count="33">
    <pivotField axis="axisCol" compact="0" outline="0" showAll="0" defaultSubtotal="0">
      <items count="18">
        <item m="1" x="13"/>
        <item m="1" x="4"/>
        <item m="1" x="14"/>
        <item m="1" x="6"/>
        <item m="1" x="12"/>
        <item m="1" x="16"/>
        <item m="1" x="2"/>
        <item m="1" x="8"/>
        <item m="1" x="17"/>
        <item m="1" x="9"/>
        <item m="1" x="1"/>
        <item m="1" x="10"/>
        <item m="1" x="5"/>
        <item m="1" x="3"/>
        <item m="1" x="15"/>
        <item m="1" x="11"/>
        <item m="1" x="7"/>
        <item x="0"/>
      </items>
    </pivotField>
    <pivotField compact="0" outline="0" showAll="0" defaultSubtotal="0"/>
    <pivotField axis="axisRow" compact="0" outline="0" showAll="0" sortType="ascending" defaultSubtotal="0">
      <items count="195">
        <item m="1" x="157"/>
        <item m="1" x="155"/>
        <item m="1" x="105"/>
        <item m="1" x="63"/>
        <item m="1" x="58"/>
        <item m="1" x="193"/>
        <item m="1" x="48"/>
        <item m="1" x="147"/>
        <item m="1" x="40"/>
        <item m="1" x="50"/>
        <item m="1" x="132"/>
        <item m="1" x="139"/>
        <item m="1" x="22"/>
        <item m="1" x="88"/>
        <item m="1" x="6"/>
        <item m="1" x="76"/>
        <item m="1" x="14"/>
        <item m="1" x="44"/>
        <item m="1" x="117"/>
        <item m="1" x="9"/>
        <item m="1" x="106"/>
        <item m="1" x="123"/>
        <item m="1" x="158"/>
        <item m="1" x="45"/>
        <item m="1" x="35"/>
        <item m="1" x="15"/>
        <item m="1" x="23"/>
        <item m="1" x="85"/>
        <item m="1" x="108"/>
        <item m="1" x="51"/>
        <item m="1" x="24"/>
        <item m="1" x="53"/>
        <item m="1" x="25"/>
        <item m="1" x="100"/>
        <item m="1" x="141"/>
        <item m="1" x="10"/>
        <item m="1" x="179"/>
        <item m="1" x="83"/>
        <item m="1" x="142"/>
        <item m="1" x="152"/>
        <item m="1" x="16"/>
        <item m="1" x="60"/>
        <item m="1" x="17"/>
        <item m="1" x="160"/>
        <item m="1" x="95"/>
        <item m="1" x="187"/>
        <item m="1" x="89"/>
        <item m="1" x="116"/>
        <item m="1" x="168"/>
        <item m="1" x="75"/>
        <item m="1" x="177"/>
        <item m="1" x="136"/>
        <item m="1" x="115"/>
        <item m="1" x="166"/>
        <item m="1" x="111"/>
        <item m="1" x="12"/>
        <item m="1" x="101"/>
        <item m="1" x="98"/>
        <item m="1" x="162"/>
        <item m="1" x="173"/>
        <item m="1" x="8"/>
        <item m="1" x="67"/>
        <item m="1" x="176"/>
        <item m="1" x="180"/>
        <item m="1" x="144"/>
        <item m="1" x="150"/>
        <item m="1" x="72"/>
        <item m="1" x="73"/>
        <item m="1" x="178"/>
        <item m="1" x="78"/>
        <item m="1" x="135"/>
        <item m="1" x="54"/>
        <item m="1" x="175"/>
        <item m="1" x="81"/>
        <item m="1" x="163"/>
        <item m="1" x="124"/>
        <item m="1" x="174"/>
        <item m="1" x="156"/>
        <item m="1" x="55"/>
        <item m="1" x="79"/>
        <item m="1" x="114"/>
        <item m="1" x="90"/>
        <item m="1" x="92"/>
        <item m="1" x="80"/>
        <item m="1" x="104"/>
        <item m="1" x="49"/>
        <item m="1" x="84"/>
        <item m="1" x="99"/>
        <item m="1" x="149"/>
        <item m="1" x="5"/>
        <item m="1" x="38"/>
        <item m="1" x="57"/>
        <item m="1" x="1"/>
        <item m="1" x="164"/>
        <item m="1" x="182"/>
        <item m="1" x="71"/>
        <item m="1" x="47"/>
        <item m="1" x="86"/>
        <item m="1" x="26"/>
        <item m="1" x="65"/>
        <item m="1" x="74"/>
        <item m="1" x="125"/>
        <item m="1" x="103"/>
        <item m="1" x="109"/>
        <item m="1" x="112"/>
        <item m="1" x="61"/>
        <item m="1" x="91"/>
        <item m="1" x="21"/>
        <item m="1" x="32"/>
        <item m="1" x="120"/>
        <item m="1" x="190"/>
        <item m="1" x="191"/>
        <item m="1" x="151"/>
        <item m="1" x="69"/>
        <item m="1" x="134"/>
        <item m="1" x="42"/>
        <item m="1" x="28"/>
        <item m="1" x="64"/>
        <item m="1" x="146"/>
        <item m="1" x="107"/>
        <item m="1" x="94"/>
        <item m="1" x="41"/>
        <item m="1" x="87"/>
        <item m="1" x="128"/>
        <item m="1" x="31"/>
        <item m="1" x="133"/>
        <item m="1" x="110"/>
        <item m="1" x="68"/>
        <item m="1" x="7"/>
        <item m="1" x="186"/>
        <item m="1" x="77"/>
        <item m="1" x="56"/>
        <item m="1" x="183"/>
        <item m="1" x="4"/>
        <item m="1" x="11"/>
        <item m="1" x="185"/>
        <item m="1" x="126"/>
        <item m="1" x="119"/>
        <item m="1" x="113"/>
        <item m="1" x="140"/>
        <item m="1" x="148"/>
        <item m="1" x="130"/>
        <item m="1" x="122"/>
        <item m="1" x="170"/>
        <item m="1" x="188"/>
        <item m="1" x="62"/>
        <item m="1" x="153"/>
        <item m="1" x="137"/>
        <item m="1" x="189"/>
        <item m="1" x="66"/>
        <item m="1" x="33"/>
        <item m="1" x="36"/>
        <item m="1" x="192"/>
        <item m="1" x="127"/>
        <item m="1" x="181"/>
        <item m="1" x="97"/>
        <item m="1" x="2"/>
        <item m="1" x="118"/>
        <item m="1" x="143"/>
        <item m="1" x="46"/>
        <item m="1" x="30"/>
        <item m="1" x="194"/>
        <item m="1" x="37"/>
        <item m="1" x="52"/>
        <item m="1" x="138"/>
        <item m="1" x="102"/>
        <item m="1" x="129"/>
        <item m="1" x="167"/>
        <item m="1" x="29"/>
        <item m="1" x="131"/>
        <item m="1" x="27"/>
        <item m="1" x="70"/>
        <item m="1" x="171"/>
        <item m="1" x="145"/>
        <item m="1" x="161"/>
        <item m="1" x="20"/>
        <item m="1" x="165"/>
        <item m="1" x="159"/>
        <item m="1" x="18"/>
        <item m="1" x="82"/>
        <item m="1" x="96"/>
        <item m="1" x="154"/>
        <item m="1" x="59"/>
        <item m="1" x="184"/>
        <item m="1" x="3"/>
        <item m="1" x="39"/>
        <item m="1" x="121"/>
        <item m="1" x="172"/>
        <item m="1" x="34"/>
        <item m="1" x="93"/>
        <item m="1" x="43"/>
        <item m="1" x="13"/>
        <item m="1" x="169"/>
        <item m="1" x="19"/>
        <item x="0"/>
      </items>
    </pivotField>
    <pivotField axis="axisRow" compact="0" outline="0" showAll="0" defaultSubtotal="0">
      <items count="145">
        <item m="1" x="116"/>
        <item m="1" x="25"/>
        <item m="1" x="86"/>
        <item x="0"/>
        <item m="1" x="74"/>
        <item m="1" x="46"/>
        <item m="1" x="115"/>
        <item m="1" x="34"/>
        <item m="1" x="107"/>
        <item m="1" x="87"/>
        <item m="1" x="114"/>
        <item m="1" x="139"/>
        <item m="1" x="24"/>
        <item m="1" x="89"/>
        <item m="1" x="91"/>
        <item m="1" x="85"/>
        <item m="1" x="65"/>
        <item m="1" x="6"/>
        <item m="1" x="41"/>
        <item m="1" x="112"/>
        <item m="1" x="36"/>
        <item m="1" x="94"/>
        <item m="1" x="126"/>
        <item m="1" x="140"/>
        <item m="1" x="33"/>
        <item m="1" x="32"/>
        <item m="1" x="16"/>
        <item m="1" x="117"/>
        <item m="1" x="29"/>
        <item m="1" x="75"/>
        <item m="1" x="58"/>
        <item m="1" x="44"/>
        <item m="1" x="103"/>
        <item m="1" x="122"/>
        <item m="1" x="57"/>
        <item m="1" x="143"/>
        <item m="1" x="14"/>
        <item m="1" x="2"/>
        <item m="1" x="60"/>
        <item m="1" x="23"/>
        <item m="1" x="15"/>
        <item m="1" x="3"/>
        <item m="1" x="81"/>
        <item m="1" x="144"/>
        <item m="1" x="80"/>
        <item m="1" x="93"/>
        <item m="1" x="72"/>
        <item m="1" x="105"/>
        <item m="1" x="40"/>
        <item m="1" x="30"/>
        <item m="1" x="83"/>
        <item m="1" x="48"/>
        <item m="1" x="88"/>
        <item m="1" x="95"/>
        <item m="1" x="96"/>
        <item m="1" x="127"/>
        <item m="1" x="135"/>
        <item m="1" x="19"/>
        <item m="1" x="77"/>
        <item m="1" x="137"/>
        <item m="1" x="51"/>
        <item m="1" x="7"/>
        <item m="1" x="84"/>
        <item m="1" x="66"/>
        <item m="1" x="119"/>
        <item m="1" x="141"/>
        <item m="1" x="124"/>
        <item m="1" x="53"/>
        <item m="1" x="71"/>
        <item m="1" x="70"/>
        <item m="1" x="97"/>
        <item m="1" x="111"/>
        <item m="1" x="61"/>
        <item m="1" x="67"/>
        <item m="1" x="12"/>
        <item m="1" x="142"/>
        <item m="1" x="113"/>
        <item m="1" x="73"/>
        <item m="1" x="38"/>
        <item m="1" x="50"/>
        <item m="1" x="82"/>
        <item m="1" x="63"/>
        <item m="1" x="102"/>
        <item m="1" x="55"/>
        <item m="1" x="136"/>
        <item m="1" x="11"/>
        <item m="1" x="5"/>
        <item m="1" x="62"/>
        <item m="1" x="130"/>
        <item m="1" x="104"/>
        <item m="1" x="125"/>
        <item m="1" x="54"/>
        <item m="1" x="42"/>
        <item m="1" x="90"/>
        <item m="1" x="20"/>
        <item m="1" x="8"/>
        <item m="1" x="47"/>
        <item m="1" x="92"/>
        <item m="1" x="31"/>
        <item m="1" x="37"/>
        <item m="1" x="106"/>
        <item m="1" x="27"/>
        <item m="1" x="64"/>
        <item m="1" x="39"/>
        <item m="1" x="78"/>
        <item m="1" x="35"/>
        <item m="1" x="123"/>
        <item m="1" x="132"/>
        <item m="1" x="76"/>
        <item m="1" x="109"/>
        <item m="1" x="56"/>
        <item m="1" x="22"/>
        <item m="1" x="138"/>
        <item m="1" x="100"/>
        <item m="1" x="69"/>
        <item m="1" x="133"/>
        <item m="1" x="59"/>
        <item m="1" x="121"/>
        <item m="1" x="134"/>
        <item m="1" x="68"/>
        <item m="1" x="45"/>
        <item m="1" x="118"/>
        <item m="1" x="128"/>
        <item m="1" x="101"/>
        <item m="1" x="49"/>
        <item m="1" x="4"/>
        <item m="1" x="120"/>
        <item m="1" x="17"/>
        <item m="1" x="99"/>
        <item m="1" x="79"/>
        <item m="1" x="108"/>
        <item m="1" x="43"/>
        <item m="1" x="1"/>
        <item m="1" x="9"/>
        <item m="1" x="28"/>
        <item m="1" x="10"/>
        <item m="1" x="18"/>
        <item m="1" x="26"/>
        <item m="1" x="110"/>
        <item m="1" x="98"/>
        <item m="1" x="21"/>
        <item m="1" x="129"/>
        <item m="1" x="52"/>
        <item m="1" x="131"/>
        <item m="1" x="13"/>
      </items>
    </pivotField>
    <pivotField name="Soz.Vers.Nr." axis="axisRow" compact="0" outline="0" showAll="0" defaultSubtotal="0">
      <items count="230">
        <item m="1" x="228"/>
        <item x="0"/>
        <item m="1" x="69"/>
        <item m="1" x="128"/>
        <item m="1" x="195"/>
        <item m="1" x="225"/>
        <item m="1" x="82"/>
        <item m="1" x="67"/>
        <item m="1" x="27"/>
        <item m="1" x="194"/>
        <item m="1" x="205"/>
        <item m="1" x="182"/>
        <item m="1" x="135"/>
        <item m="1" x="87"/>
        <item m="1" x="119"/>
        <item m="1" x="30"/>
        <item m="1" x="206"/>
        <item m="1" x="144"/>
        <item m="1" x="202"/>
        <item m="1" x="15"/>
        <item m="1" x="24"/>
        <item m="1" x="203"/>
        <item m="1" x="133"/>
        <item m="1" x="179"/>
        <item m="1" x="111"/>
        <item m="1" x="139"/>
        <item m="1" x="61"/>
        <item m="1" x="209"/>
        <item m="1" x="2"/>
        <item m="1" x="192"/>
        <item m="1" x="105"/>
        <item m="1" x="34"/>
        <item m="1" x="207"/>
        <item m="1" x="129"/>
        <item m="1" x="38"/>
        <item m="1" x="169"/>
        <item m="1" x="167"/>
        <item m="1" x="219"/>
        <item m="1" x="63"/>
        <item m="1" x="75"/>
        <item m="1" x="121"/>
        <item m="1" x="84"/>
        <item m="1" x="77"/>
        <item m="1" x="43"/>
        <item m="1" x="8"/>
        <item m="1" x="159"/>
        <item m="1" x="47"/>
        <item m="1" x="23"/>
        <item m="1" x="58"/>
        <item m="1" x="147"/>
        <item m="1" x="158"/>
        <item m="1" x="52"/>
        <item m="1" x="187"/>
        <item m="1" x="60"/>
        <item m="1" x="125"/>
        <item m="1" x="53"/>
        <item m="1" x="66"/>
        <item m="1" x="185"/>
        <item m="1" x="80"/>
        <item m="1" x="122"/>
        <item m="1" x="104"/>
        <item m="1" x="76"/>
        <item m="1" x="145"/>
        <item m="1" x="65"/>
        <item m="1" x="127"/>
        <item m="1" x="51"/>
        <item m="1" x="172"/>
        <item m="1" x="196"/>
        <item m="1" x="28"/>
        <item m="1" x="70"/>
        <item m="1" x="142"/>
        <item m="1" x="90"/>
        <item m="1" x="221"/>
        <item m="1" x="109"/>
        <item m="1" x="93"/>
        <item m="1" x="208"/>
        <item m="1" x="213"/>
        <item m="1" x="106"/>
        <item m="1" x="11"/>
        <item m="1" x="222"/>
        <item m="1" x="78"/>
        <item m="1" x="174"/>
        <item m="1" x="132"/>
        <item m="1" x="183"/>
        <item m="1" x="37"/>
        <item m="1" x="5"/>
        <item m="1" x="126"/>
        <item m="1" x="199"/>
        <item m="1" x="95"/>
        <item m="1" x="79"/>
        <item m="1" x="150"/>
        <item m="1" x="81"/>
        <item m="1" x="26"/>
        <item m="1" x="99"/>
        <item m="1" x="216"/>
        <item m="1" x="164"/>
        <item m="1" x="166"/>
        <item m="1" x="173"/>
        <item m="1" x="19"/>
        <item m="1" x="7"/>
        <item m="1" x="18"/>
        <item m="1" x="143"/>
        <item m="1" x="200"/>
        <item m="1" x="151"/>
        <item m="1" x="48"/>
        <item m="1" x="117"/>
        <item m="1" x="162"/>
        <item m="1" x="229"/>
        <item m="1" x="189"/>
        <item m="1" x="91"/>
        <item m="1" x="33"/>
        <item m="1" x="227"/>
        <item m="1" x="45"/>
        <item m="1" x="138"/>
        <item m="1" x="73"/>
        <item m="1" x="201"/>
        <item m="1" x="163"/>
        <item m="1" x="22"/>
        <item m="1" x="131"/>
        <item m="1" x="17"/>
        <item m="1" x="113"/>
        <item m="1" x="56"/>
        <item m="1" x="123"/>
        <item m="1" x="16"/>
        <item m="1" x="41"/>
        <item m="1" x="39"/>
        <item m="1" x="57"/>
        <item m="1" x="146"/>
        <item m="1" x="44"/>
        <item m="1" x="137"/>
        <item m="1" x="74"/>
        <item m="1" x="188"/>
        <item m="1" x="215"/>
        <item m="1" x="124"/>
        <item m="1" x="161"/>
        <item m="1" x="55"/>
        <item m="1" x="191"/>
        <item m="1" x="13"/>
        <item m="1" x="1"/>
        <item m="1" x="211"/>
        <item m="1" x="100"/>
        <item m="1" x="157"/>
        <item m="1" x="140"/>
        <item m="1" x="220"/>
        <item m="1" x="153"/>
        <item m="1" x="72"/>
        <item m="1" x="130"/>
        <item m="1" x="184"/>
        <item m="1" x="168"/>
        <item m="1" x="6"/>
        <item m="1" x="108"/>
        <item m="1" x="180"/>
        <item m="1" x="175"/>
        <item m="1" x="25"/>
        <item m="1" x="136"/>
        <item m="1" x="226"/>
        <item m="1" x="103"/>
        <item m="1" x="40"/>
        <item m="1" x="14"/>
        <item m="1" x="190"/>
        <item m="1" x="86"/>
        <item m="1" x="97"/>
        <item m="1" x="89"/>
        <item m="1" x="118"/>
        <item m="1" x="114"/>
        <item m="1" x="214"/>
        <item m="1" x="224"/>
        <item m="1" x="96"/>
        <item m="1" x="102"/>
        <item m="1" x="148"/>
        <item m="1" x="115"/>
        <item m="1" x="49"/>
        <item m="1" x="12"/>
        <item m="1" x="92"/>
        <item m="1" x="42"/>
        <item m="1" x="32"/>
        <item m="1" x="217"/>
        <item m="1" x="54"/>
        <item m="1" x="170"/>
        <item m="1" x="21"/>
        <item m="1" x="29"/>
        <item m="1" x="165"/>
        <item m="1" x="107"/>
        <item m="1" x="141"/>
        <item m="1" x="98"/>
        <item m="1" x="186"/>
        <item m="1" x="71"/>
        <item m="1" x="198"/>
        <item m="1" x="156"/>
        <item m="1" x="154"/>
        <item m="1" x="3"/>
        <item m="1" x="181"/>
        <item m="1" x="59"/>
        <item m="1" x="152"/>
        <item m="1" x="35"/>
        <item m="1" x="36"/>
        <item m="1" x="46"/>
        <item m="1" x="177"/>
        <item m="1" x="160"/>
        <item m="1" x="62"/>
        <item m="1" x="85"/>
        <item m="1" x="10"/>
        <item m="1" x="197"/>
        <item m="1" x="204"/>
        <item m="1" x="4"/>
        <item m="1" x="193"/>
        <item m="1" x="101"/>
        <item m="1" x="212"/>
        <item m="1" x="176"/>
        <item m="1" x="112"/>
        <item m="1" x="134"/>
        <item m="1" x="9"/>
        <item m="1" x="210"/>
        <item m="1" x="20"/>
        <item m="1" x="178"/>
        <item m="1" x="116"/>
        <item m="1" x="110"/>
        <item m="1" x="83"/>
        <item m="1" x="223"/>
        <item m="1" x="64"/>
        <item m="1" x="120"/>
        <item m="1" x="149"/>
        <item m="1" x="68"/>
        <item m="1" x="155"/>
        <item m="1" x="88"/>
        <item m="1" x="94"/>
        <item m="1" x="218"/>
        <item m="1" x="171"/>
        <item m="1" x="31"/>
        <item m="1" x="50"/>
      </items>
    </pivotField>
    <pivotField axis="axisRow" compact="0" outline="0" showAll="0" defaultSubtotal="0">
      <items count="143">
        <item m="1" x="115"/>
        <item m="1" x="98"/>
        <item m="1" x="95"/>
        <item m="1" x="81"/>
        <item m="1" x="69"/>
        <item m="1" x="136"/>
        <item m="1" x="79"/>
        <item m="1" x="18"/>
        <item m="1" x="80"/>
        <item m="1" x="62"/>
        <item m="1" x="76"/>
        <item m="1" x="41"/>
        <item m="1" x="23"/>
        <item m="1" x="27"/>
        <item m="1" x="92"/>
        <item m="1" x="1"/>
        <item m="1" x="73"/>
        <item m="1" x="7"/>
        <item m="1" x="2"/>
        <item m="1" x="84"/>
        <item m="1" x="129"/>
        <item m="1" x="5"/>
        <item m="1" x="114"/>
        <item m="1" x="109"/>
        <item m="1" x="3"/>
        <item m="1" x="77"/>
        <item m="1" x="104"/>
        <item m="1" x="97"/>
        <item m="1" x="71"/>
        <item m="1" x="63"/>
        <item m="1" x="36"/>
        <item m="1" x="16"/>
        <item m="1" x="118"/>
        <item m="1" x="44"/>
        <item m="1" x="100"/>
        <item m="1" x="28"/>
        <item m="1" x="126"/>
        <item m="1" x="108"/>
        <item m="1" x="127"/>
        <item m="1" x="12"/>
        <item m="1" x="101"/>
        <item m="1" x="119"/>
        <item m="1" x="122"/>
        <item m="1" x="128"/>
        <item m="1" x="94"/>
        <item m="1" x="47"/>
        <item m="1" x="70"/>
        <item m="1" x="25"/>
        <item x="0"/>
        <item m="1" x="38"/>
        <item m="1" x="137"/>
        <item m="1" x="17"/>
        <item m="1" x="125"/>
        <item m="1" x="56"/>
        <item m="1" x="46"/>
        <item m="1" x="90"/>
        <item m="1" x="32"/>
        <item m="1" x="30"/>
        <item m="1" x="111"/>
        <item m="1" x="64"/>
        <item m="1" x="51"/>
        <item m="1" x="35"/>
        <item m="1" x="54"/>
        <item m="1" x="57"/>
        <item m="1" x="29"/>
        <item m="1" x="68"/>
        <item m="1" x="21"/>
        <item m="1" x="74"/>
        <item m="1" x="26"/>
        <item m="1" x="123"/>
        <item m="1" x="131"/>
        <item m="1" x="14"/>
        <item m="1" x="11"/>
        <item m="1" x="60"/>
        <item m="1" x="72"/>
        <item m="1" x="93"/>
        <item m="1" x="8"/>
        <item m="1" x="139"/>
        <item m="1" x="58"/>
        <item m="1" x="43"/>
        <item m="1" x="142"/>
        <item m="1" x="9"/>
        <item m="1" x="6"/>
        <item m="1" x="22"/>
        <item m="1" x="40"/>
        <item m="1" x="10"/>
        <item m="1" x="88"/>
        <item m="1" x="86"/>
        <item m="1" x="33"/>
        <item m="1" x="24"/>
        <item m="1" x="65"/>
        <item m="1" x="53"/>
        <item m="1" x="102"/>
        <item m="1" x="55"/>
        <item m="1" x="124"/>
        <item m="1" x="117"/>
        <item m="1" x="120"/>
        <item m="1" x="78"/>
        <item m="1" x="110"/>
        <item m="1" x="20"/>
        <item m="1" x="75"/>
        <item m="1" x="13"/>
        <item m="1" x="141"/>
        <item m="1" x="48"/>
        <item m="1" x="67"/>
        <item m="1" x="59"/>
        <item m="1" x="113"/>
        <item m="1" x="132"/>
        <item m="1" x="130"/>
        <item m="1" x="134"/>
        <item m="1" x="61"/>
        <item m="1" x="82"/>
        <item m="1" x="45"/>
        <item m="1" x="31"/>
        <item m="1" x="49"/>
        <item m="1" x="83"/>
        <item m="1" x="15"/>
        <item m="1" x="4"/>
        <item m="1" x="85"/>
        <item m="1" x="135"/>
        <item m="1" x="107"/>
        <item m="1" x="42"/>
        <item m="1" x="50"/>
        <item m="1" x="91"/>
        <item m="1" x="34"/>
        <item m="1" x="37"/>
        <item m="1" x="121"/>
        <item m="1" x="105"/>
        <item m="1" x="116"/>
        <item m="1" x="140"/>
        <item m="1" x="87"/>
        <item m="1" x="66"/>
        <item m="1" x="106"/>
        <item m="1" x="99"/>
        <item m="1" x="96"/>
        <item m="1" x="89"/>
        <item m="1" x="112"/>
        <item m="1" x="52"/>
        <item m="1" x="19"/>
        <item m="1" x="39"/>
        <item m="1" x="138"/>
        <item m="1" x="133"/>
        <item m="1" x="103"/>
      </items>
    </pivotField>
    <pivotField axis="axisRow" compact="0" outline="0" showAll="0" sortType="ascending" defaultSubtotal="0">
      <items count="18">
        <item m="1" x="9"/>
        <item m="1" x="6"/>
        <item m="1" x="3"/>
        <item m="1" x="15"/>
        <item m="1" x="11"/>
        <item m="1" x="17"/>
        <item m="1" x="10"/>
        <item m="1" x="16"/>
        <item m="1" x="14"/>
        <item m="1" x="13"/>
        <item m="1" x="12"/>
        <item m="1" x="7"/>
        <item m="1" x="1"/>
        <item m="1" x="5"/>
        <item m="1" x="8"/>
        <item m="1" x="2"/>
        <item m="1" x="4"/>
        <item x="0"/>
      </items>
    </pivotField>
    <pivotField compact="0" outline="0" showAll="0" defaultSubtotal="0"/>
    <pivotField axis="axisRow" compact="0" outline="0" showAll="0" sortType="ascending" defaultSubtotal="0">
      <items count="105">
        <item m="1" x="79"/>
        <item m="1" x="59"/>
        <item m="1" x="75"/>
        <item m="1" x="85"/>
        <item m="1" x="69"/>
        <item m="1" x="22"/>
        <item m="1" x="12"/>
        <item m="1" x="60"/>
        <item m="1" x="5"/>
        <item m="1" x="54"/>
        <item m="1" x="81"/>
        <item m="1" x="86"/>
        <item m="1" x="65"/>
        <item m="1" x="31"/>
        <item m="1" x="30"/>
        <item m="1" x="7"/>
        <item m="1" x="68"/>
        <item m="1" x="80"/>
        <item m="1" x="36"/>
        <item m="1" x="98"/>
        <item m="1" x="97"/>
        <item m="1" x="45"/>
        <item m="1" x="18"/>
        <item m="1" x="34"/>
        <item m="1" x="89"/>
        <item m="1" x="53"/>
        <item m="1" x="104"/>
        <item m="1" x="6"/>
        <item m="1" x="94"/>
        <item m="1" x="13"/>
        <item m="1" x="84"/>
        <item m="1" x="90"/>
        <item m="1" x="28"/>
        <item m="1" x="71"/>
        <item m="1" x="44"/>
        <item m="1" x="76"/>
        <item m="1" x="33"/>
        <item m="1" x="37"/>
        <item m="1" x="49"/>
        <item m="1" x="17"/>
        <item m="1" x="100"/>
        <item m="1" x="50"/>
        <item m="1" x="48"/>
        <item m="1" x="25"/>
        <item m="1" x="51"/>
        <item m="1" x="72"/>
        <item m="1" x="21"/>
        <item m="1" x="40"/>
        <item m="1" x="63"/>
        <item m="1" x="67"/>
        <item m="1" x="70"/>
        <item m="1" x="42"/>
        <item m="1" x="92"/>
        <item m="1" x="64"/>
        <item m="1" x="46"/>
        <item m="1" x="16"/>
        <item m="1" x="39"/>
        <item m="1" x="102"/>
        <item m="1" x="38"/>
        <item m="1" x="96"/>
        <item m="1" x="66"/>
        <item m="1" x="32"/>
        <item m="1" x="61"/>
        <item m="1" x="4"/>
        <item m="1" x="78"/>
        <item m="1" x="56"/>
        <item m="1" x="26"/>
        <item m="1" x="27"/>
        <item m="1" x="35"/>
        <item m="1" x="15"/>
        <item m="1" x="19"/>
        <item m="1" x="62"/>
        <item m="1" x="29"/>
        <item m="1" x="3"/>
        <item m="1" x="20"/>
        <item m="1" x="73"/>
        <item m="1" x="87"/>
        <item m="1" x="74"/>
        <item m="1" x="23"/>
        <item m="1" x="103"/>
        <item m="1" x="99"/>
        <item m="1" x="10"/>
        <item m="1" x="52"/>
        <item m="1" x="57"/>
        <item m="1" x="83"/>
        <item m="1" x="101"/>
        <item m="1" x="9"/>
        <item m="1" x="41"/>
        <item m="1" x="11"/>
        <item m="1" x="58"/>
        <item m="1" x="47"/>
        <item m="1" x="93"/>
        <item m="1" x="77"/>
        <item m="1" x="91"/>
        <item m="1" x="43"/>
        <item m="1" x="55"/>
        <item m="1" x="82"/>
        <item m="1" x="24"/>
        <item m="1" x="1"/>
        <item m="1" x="2"/>
        <item m="1" x="14"/>
        <item m="1" x="95"/>
        <item m="1" x="88"/>
        <item m="1" x="8"/>
        <item x="0"/>
      </items>
    </pivotField>
    <pivotField dataField="1"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m="1"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7">
    <field x="6"/>
    <field x="22"/>
    <field x="2"/>
    <field x="3"/>
    <field x="4"/>
    <field x="8"/>
    <field x="5"/>
  </rowFields>
  <rowItems count="2">
    <i>
      <x v="17"/>
      <x v="1"/>
      <x v="194"/>
      <x v="3"/>
      <x v="1"/>
      <x v="104"/>
      <x v="48"/>
    </i>
    <i t="grand">
      <x/>
    </i>
  </rowItems>
  <colFields count="1">
    <field x="0"/>
  </colFields>
  <colItems count="2">
    <i>
      <x v="17"/>
    </i>
    <i t="grand">
      <x/>
    </i>
  </colItems>
  <dataFields count="1">
    <dataField name="Total Taxe " fld="9" baseField="0" baseItem="0" numFmtId="4"/>
  </dataFields>
  <formats count="17">
    <format dxfId="488">
      <pivotArea dataOnly="0" labelOnly="1" grandCol="1" outline="0" fieldPosition="0"/>
    </format>
    <format dxfId="487">
      <pivotArea field="6" type="button" dataOnly="0" labelOnly="1" outline="0" axis="axisRow" fieldPosition="0"/>
    </format>
    <format dxfId="486">
      <pivotArea field="2" type="button" dataOnly="0" labelOnly="1" outline="0" axis="axisRow" fieldPosition="2"/>
    </format>
    <format dxfId="485">
      <pivotArea field="3" type="button" dataOnly="0" labelOnly="1" outline="0" axis="axisRow" fieldPosition="3"/>
    </format>
    <format dxfId="484">
      <pivotArea field="4" type="button" dataOnly="0" labelOnly="1" outline="0" axis="axisRow" fieldPosition="4"/>
    </format>
    <format dxfId="483">
      <pivotArea field="6" type="button" dataOnly="0" labelOnly="1" outline="0" axis="axisRow" fieldPosition="0"/>
    </format>
    <format dxfId="482">
      <pivotArea field="2" type="button" dataOnly="0" labelOnly="1" outline="0" axis="axisRow" fieldPosition="2"/>
    </format>
    <format dxfId="481">
      <pivotArea field="3" type="button" dataOnly="0" labelOnly="1" outline="0" axis="axisRow" fieldPosition="3"/>
    </format>
    <format dxfId="480">
      <pivotArea field="4" type="button" dataOnly="0" labelOnly="1" outline="0" axis="axisRow" fieldPosition="4"/>
    </format>
    <format dxfId="479">
      <pivotArea field="6" type="button" dataOnly="0" labelOnly="1" outline="0" axis="axisRow" fieldPosition="0"/>
    </format>
    <format dxfId="478">
      <pivotArea dataOnly="0" labelOnly="1" grandCol="1" outline="0" fieldPosition="0"/>
    </format>
    <format dxfId="477">
      <pivotArea dataOnly="0" outline="0" fieldPosition="0">
        <references count="1">
          <reference field="4" count="0" defaultSubtotal="1"/>
        </references>
      </pivotArea>
    </format>
    <format dxfId="476">
      <pivotArea dataOnly="0" outline="0" fieldPosition="0">
        <references count="1">
          <reference field="4" count="0" defaultSubtotal="1"/>
        </references>
      </pivotArea>
    </format>
    <format dxfId="4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4">
      <pivotArea outline="0" fieldPosition="0">
        <references count="1">
          <reference field="4294967294" count="1">
            <x v="0"/>
          </reference>
        </references>
      </pivotArea>
    </format>
    <format dxfId="473">
      <pivotArea field="8" type="button" dataOnly="0" labelOnly="1" outline="0" axis="axisRow" fieldPosition="5"/>
    </format>
    <format dxfId="472">
      <pivotArea dataOnly="0" outline="0" fieldPosition="0">
        <references count="1">
          <reference field="22" count="0" defaultSubtotal="1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0" applyNumberFormats="0" applyBorderFormats="0" applyFontFormats="0" applyPatternFormats="0" applyAlignmentFormats="0" applyWidthHeightFormats="1" dataCaption="Werte" updatedVersion="6" minRefreshableVersion="3" showCalcMbrs="0" itemPrintTitles="1" createdVersion="3" indent="0" compact="0" compactData="0" multipleFieldFilters="0">
  <location ref="A1:K5" firstHeaderRow="1" firstDataRow="2" firstDataCol="9"/>
  <pivotFields count="33">
    <pivotField axis="axisCol" compact="0" outline="0" showAll="0" defaultSubtotal="0">
      <items count="18">
        <item m="1" x="13"/>
        <item m="1" x="4"/>
        <item m="1" x="14"/>
        <item m="1" x="6"/>
        <item m="1" x="12"/>
        <item m="1" x="16"/>
        <item m="1" x="2"/>
        <item m="1" x="8"/>
        <item m="1" x="17"/>
        <item m="1" x="9"/>
        <item m="1" x="1"/>
        <item m="1" x="10"/>
        <item m="1" x="5"/>
        <item m="1" x="3"/>
        <item m="1" x="15"/>
        <item m="1" x="11"/>
        <item m="1" x="7"/>
        <item x="0"/>
      </items>
    </pivotField>
    <pivotField axis="axisRow" compact="0" outline="0" showAll="0" defaultSubtotal="0">
      <items count="13">
        <item m="1" x="5"/>
        <item m="1" x="2"/>
        <item m="1" x="6"/>
        <item m="1" x="11"/>
        <item m="1" x="1"/>
        <item m="1" x="3"/>
        <item m="1" x="4"/>
        <item m="1" x="7"/>
        <item m="1" x="8"/>
        <item m="1" x="9"/>
        <item m="1" x="10"/>
        <item m="1" x="12"/>
        <item x="0"/>
      </items>
    </pivotField>
    <pivotField axis="axisRow" compact="0" outline="0" showAll="0" sortType="ascending" defaultSubtotal="0">
      <items count="195">
        <item m="1" x="157"/>
        <item m="1" x="155"/>
        <item m="1" x="105"/>
        <item m="1" x="63"/>
        <item m="1" x="58"/>
        <item m="1" x="193"/>
        <item m="1" x="48"/>
        <item m="1" x="147"/>
        <item m="1" x="40"/>
        <item m="1" x="50"/>
        <item m="1" x="132"/>
        <item m="1" x="139"/>
        <item m="1" x="22"/>
        <item m="1" x="88"/>
        <item m="1" x="6"/>
        <item m="1" x="76"/>
        <item m="1" x="14"/>
        <item m="1" x="44"/>
        <item m="1" x="117"/>
        <item m="1" x="9"/>
        <item m="1" x="106"/>
        <item m="1" x="123"/>
        <item m="1" x="158"/>
        <item m="1" x="45"/>
        <item m="1" x="35"/>
        <item m="1" x="15"/>
        <item m="1" x="23"/>
        <item m="1" x="85"/>
        <item m="1" x="108"/>
        <item m="1" x="51"/>
        <item m="1" x="24"/>
        <item m="1" x="53"/>
        <item m="1" x="25"/>
        <item m="1" x="100"/>
        <item m="1" x="141"/>
        <item m="1" x="10"/>
        <item m="1" x="179"/>
        <item m="1" x="83"/>
        <item m="1" x="142"/>
        <item m="1" x="152"/>
        <item m="1" x="16"/>
        <item m="1" x="60"/>
        <item m="1" x="17"/>
        <item m="1" x="160"/>
        <item m="1" x="95"/>
        <item m="1" x="187"/>
        <item m="1" x="89"/>
        <item m="1" x="116"/>
        <item m="1" x="168"/>
        <item m="1" x="75"/>
        <item m="1" x="177"/>
        <item m="1" x="136"/>
        <item m="1" x="115"/>
        <item m="1" x="166"/>
        <item m="1" x="111"/>
        <item m="1" x="12"/>
        <item m="1" x="101"/>
        <item m="1" x="98"/>
        <item m="1" x="162"/>
        <item m="1" x="173"/>
        <item m="1" x="8"/>
        <item m="1" x="67"/>
        <item m="1" x="176"/>
        <item m="1" x="180"/>
        <item m="1" x="144"/>
        <item m="1" x="150"/>
        <item m="1" x="72"/>
        <item m="1" x="73"/>
        <item m="1" x="178"/>
        <item m="1" x="78"/>
        <item m="1" x="135"/>
        <item m="1" x="54"/>
        <item m="1" x="175"/>
        <item m="1" x="81"/>
        <item m="1" x="163"/>
        <item m="1" x="124"/>
        <item m="1" x="174"/>
        <item m="1" x="156"/>
        <item m="1" x="55"/>
        <item m="1" x="79"/>
        <item m="1" x="114"/>
        <item m="1" x="90"/>
        <item m="1" x="92"/>
        <item m="1" x="80"/>
        <item m="1" x="104"/>
        <item m="1" x="49"/>
        <item m="1" x="84"/>
        <item m="1" x="99"/>
        <item m="1" x="149"/>
        <item m="1" x="5"/>
        <item m="1" x="38"/>
        <item m="1" x="57"/>
        <item m="1" x="1"/>
        <item m="1" x="164"/>
        <item m="1" x="182"/>
        <item m="1" x="71"/>
        <item m="1" x="47"/>
        <item m="1" x="86"/>
        <item m="1" x="26"/>
        <item m="1" x="65"/>
        <item m="1" x="74"/>
        <item m="1" x="125"/>
        <item m="1" x="103"/>
        <item m="1" x="109"/>
        <item m="1" x="112"/>
        <item m="1" x="61"/>
        <item m="1" x="91"/>
        <item m="1" x="21"/>
        <item m="1" x="32"/>
        <item m="1" x="120"/>
        <item m="1" x="190"/>
        <item m="1" x="191"/>
        <item m="1" x="151"/>
        <item m="1" x="69"/>
        <item m="1" x="134"/>
        <item m="1" x="42"/>
        <item m="1" x="28"/>
        <item m="1" x="64"/>
        <item m="1" x="146"/>
        <item m="1" x="107"/>
        <item m="1" x="94"/>
        <item m="1" x="41"/>
        <item m="1" x="87"/>
        <item m="1" x="128"/>
        <item m="1" x="31"/>
        <item m="1" x="133"/>
        <item m="1" x="110"/>
        <item m="1" x="68"/>
        <item m="1" x="7"/>
        <item m="1" x="186"/>
        <item m="1" x="77"/>
        <item m="1" x="56"/>
        <item m="1" x="183"/>
        <item m="1" x="4"/>
        <item m="1" x="11"/>
        <item m="1" x="185"/>
        <item m="1" x="126"/>
        <item m="1" x="119"/>
        <item m="1" x="113"/>
        <item m="1" x="140"/>
        <item m="1" x="148"/>
        <item m="1" x="130"/>
        <item m="1" x="122"/>
        <item m="1" x="170"/>
        <item m="1" x="188"/>
        <item m="1" x="62"/>
        <item m="1" x="153"/>
        <item m="1" x="137"/>
        <item m="1" x="189"/>
        <item m="1" x="66"/>
        <item m="1" x="33"/>
        <item m="1" x="36"/>
        <item m="1" x="192"/>
        <item m="1" x="127"/>
        <item m="1" x="181"/>
        <item m="1" x="97"/>
        <item m="1" x="2"/>
        <item m="1" x="118"/>
        <item m="1" x="143"/>
        <item m="1" x="46"/>
        <item m="1" x="30"/>
        <item m="1" x="194"/>
        <item m="1" x="37"/>
        <item m="1" x="52"/>
        <item m="1" x="138"/>
        <item m="1" x="102"/>
        <item m="1" x="129"/>
        <item m="1" x="167"/>
        <item m="1" x="29"/>
        <item m="1" x="131"/>
        <item m="1" x="27"/>
        <item m="1" x="70"/>
        <item m="1" x="171"/>
        <item m="1" x="145"/>
        <item m="1" x="161"/>
        <item m="1" x="20"/>
        <item m="1" x="165"/>
        <item m="1" x="159"/>
        <item m="1" x="18"/>
        <item m="1" x="82"/>
        <item m="1" x="96"/>
        <item m="1" x="154"/>
        <item m="1" x="59"/>
        <item m="1" x="184"/>
        <item m="1" x="3"/>
        <item m="1" x="39"/>
        <item m="1" x="121"/>
        <item m="1" x="172"/>
        <item m="1" x="34"/>
        <item m="1" x="93"/>
        <item m="1" x="43"/>
        <item m="1" x="13"/>
        <item m="1" x="169"/>
        <item m="1" x="19"/>
        <item x="0"/>
      </items>
    </pivotField>
    <pivotField axis="axisRow" compact="0" outline="0" showAll="0" defaultSubtotal="0">
      <items count="145">
        <item m="1" x="116"/>
        <item m="1" x="25"/>
        <item m="1" x="86"/>
        <item x="0"/>
        <item m="1" x="74"/>
        <item m="1" x="46"/>
        <item m="1" x="115"/>
        <item m="1" x="34"/>
        <item m="1" x="107"/>
        <item m="1" x="87"/>
        <item m="1" x="114"/>
        <item m="1" x="139"/>
        <item m="1" x="24"/>
        <item m="1" x="89"/>
        <item m="1" x="91"/>
        <item m="1" x="85"/>
        <item m="1" x="65"/>
        <item m="1" x="6"/>
        <item m="1" x="41"/>
        <item m="1" x="112"/>
        <item m="1" x="36"/>
        <item m="1" x="94"/>
        <item m="1" x="126"/>
        <item m="1" x="140"/>
        <item m="1" x="33"/>
        <item m="1" x="32"/>
        <item m="1" x="16"/>
        <item m="1" x="117"/>
        <item m="1" x="29"/>
        <item m="1" x="75"/>
        <item m="1" x="58"/>
        <item m="1" x="44"/>
        <item m="1" x="103"/>
        <item m="1" x="122"/>
        <item m="1" x="57"/>
        <item m="1" x="143"/>
        <item m="1" x="14"/>
        <item m="1" x="2"/>
        <item m="1" x="60"/>
        <item m="1" x="23"/>
        <item m="1" x="15"/>
        <item m="1" x="3"/>
        <item m="1" x="81"/>
        <item m="1" x="144"/>
        <item m="1" x="80"/>
        <item m="1" x="93"/>
        <item m="1" x="72"/>
        <item m="1" x="105"/>
        <item m="1" x="40"/>
        <item m="1" x="30"/>
        <item m="1" x="83"/>
        <item m="1" x="48"/>
        <item m="1" x="88"/>
        <item m="1" x="95"/>
        <item m="1" x="96"/>
        <item m="1" x="127"/>
        <item m="1" x="135"/>
        <item m="1" x="19"/>
        <item m="1" x="77"/>
        <item m="1" x="137"/>
        <item m="1" x="51"/>
        <item m="1" x="7"/>
        <item m="1" x="84"/>
        <item m="1" x="66"/>
        <item m="1" x="119"/>
        <item m="1" x="141"/>
        <item m="1" x="124"/>
        <item m="1" x="53"/>
        <item m="1" x="71"/>
        <item m="1" x="70"/>
        <item m="1" x="97"/>
        <item m="1" x="111"/>
        <item m="1" x="61"/>
        <item m="1" x="67"/>
        <item m="1" x="12"/>
        <item m="1" x="142"/>
        <item m="1" x="113"/>
        <item m="1" x="73"/>
        <item m="1" x="38"/>
        <item m="1" x="50"/>
        <item m="1" x="82"/>
        <item m="1" x="63"/>
        <item m="1" x="102"/>
        <item m="1" x="55"/>
        <item m="1" x="136"/>
        <item m="1" x="11"/>
        <item m="1" x="5"/>
        <item m="1" x="62"/>
        <item m="1" x="130"/>
        <item m="1" x="104"/>
        <item m="1" x="125"/>
        <item m="1" x="54"/>
        <item m="1" x="42"/>
        <item m="1" x="90"/>
        <item m="1" x="20"/>
        <item m="1" x="8"/>
        <item m="1" x="47"/>
        <item m="1" x="92"/>
        <item m="1" x="31"/>
        <item m="1" x="37"/>
        <item m="1" x="106"/>
        <item m="1" x="27"/>
        <item m="1" x="64"/>
        <item m="1" x="39"/>
        <item m="1" x="78"/>
        <item m="1" x="35"/>
        <item m="1" x="123"/>
        <item m="1" x="132"/>
        <item m="1" x="76"/>
        <item m="1" x="109"/>
        <item m="1" x="56"/>
        <item m="1" x="22"/>
        <item m="1" x="138"/>
        <item m="1" x="100"/>
        <item m="1" x="69"/>
        <item m="1" x="133"/>
        <item m="1" x="59"/>
        <item m="1" x="121"/>
        <item m="1" x="134"/>
        <item m="1" x="68"/>
        <item m="1" x="45"/>
        <item m="1" x="118"/>
        <item m="1" x="128"/>
        <item m="1" x="101"/>
        <item m="1" x="49"/>
        <item m="1" x="4"/>
        <item m="1" x="120"/>
        <item m="1" x="17"/>
        <item m="1" x="99"/>
        <item m="1" x="79"/>
        <item m="1" x="108"/>
        <item m="1" x="43"/>
        <item m="1" x="1"/>
        <item m="1" x="9"/>
        <item m="1" x="28"/>
        <item m="1" x="10"/>
        <item m="1" x="18"/>
        <item m="1" x="26"/>
        <item m="1" x="110"/>
        <item m="1" x="98"/>
        <item m="1" x="21"/>
        <item m="1" x="129"/>
        <item m="1" x="52"/>
        <item m="1" x="131"/>
        <item m="1" x="13"/>
      </items>
    </pivotField>
    <pivotField name="Soz.Vers.Nr." axis="axisRow" compact="0" outline="0" showAll="0" defaultSubtotal="0">
      <items count="230">
        <item m="1" x="228"/>
        <item x="0"/>
        <item m="1" x="69"/>
        <item m="1" x="128"/>
        <item m="1" x="195"/>
        <item m="1" x="225"/>
        <item m="1" x="82"/>
        <item m="1" x="67"/>
        <item m="1" x="27"/>
        <item m="1" x="194"/>
        <item m="1" x="205"/>
        <item m="1" x="182"/>
        <item m="1" x="135"/>
        <item m="1" x="87"/>
        <item m="1" x="119"/>
        <item m="1" x="30"/>
        <item m="1" x="206"/>
        <item m="1" x="144"/>
        <item m="1" x="202"/>
        <item m="1" x="15"/>
        <item m="1" x="24"/>
        <item m="1" x="203"/>
        <item m="1" x="133"/>
        <item m="1" x="179"/>
        <item m="1" x="111"/>
        <item m="1" x="139"/>
        <item m="1" x="61"/>
        <item m="1" x="209"/>
        <item m="1" x="2"/>
        <item m="1" x="192"/>
        <item m="1" x="105"/>
        <item m="1" x="34"/>
        <item m="1" x="207"/>
        <item m="1" x="129"/>
        <item m="1" x="38"/>
        <item m="1" x="169"/>
        <item m="1" x="167"/>
        <item m="1" x="219"/>
        <item m="1" x="63"/>
        <item m="1" x="75"/>
        <item m="1" x="121"/>
        <item m="1" x="84"/>
        <item m="1" x="77"/>
        <item m="1" x="43"/>
        <item m="1" x="8"/>
        <item m="1" x="159"/>
        <item m="1" x="47"/>
        <item m="1" x="23"/>
        <item m="1" x="58"/>
        <item m="1" x="147"/>
        <item m="1" x="158"/>
        <item m="1" x="52"/>
        <item m="1" x="187"/>
        <item m="1" x="60"/>
        <item m="1" x="125"/>
        <item m="1" x="53"/>
        <item m="1" x="66"/>
        <item m="1" x="185"/>
        <item m="1" x="80"/>
        <item m="1" x="122"/>
        <item m="1" x="104"/>
        <item m="1" x="76"/>
        <item m="1" x="145"/>
        <item m="1" x="65"/>
        <item m="1" x="127"/>
        <item m="1" x="51"/>
        <item m="1" x="172"/>
        <item m="1" x="196"/>
        <item m="1" x="28"/>
        <item m="1" x="70"/>
        <item m="1" x="142"/>
        <item m="1" x="90"/>
        <item m="1" x="221"/>
        <item m="1" x="109"/>
        <item m="1" x="93"/>
        <item m="1" x="208"/>
        <item m="1" x="213"/>
        <item m="1" x="106"/>
        <item m="1" x="11"/>
        <item m="1" x="222"/>
        <item m="1" x="78"/>
        <item m="1" x="174"/>
        <item m="1" x="132"/>
        <item m="1" x="183"/>
        <item m="1" x="37"/>
        <item m="1" x="5"/>
        <item m="1" x="126"/>
        <item m="1" x="199"/>
        <item m="1" x="95"/>
        <item m="1" x="79"/>
        <item m="1" x="150"/>
        <item m="1" x="81"/>
        <item m="1" x="26"/>
        <item m="1" x="99"/>
        <item m="1" x="216"/>
        <item m="1" x="164"/>
        <item m="1" x="166"/>
        <item m="1" x="173"/>
        <item m="1" x="19"/>
        <item m="1" x="7"/>
        <item m="1" x="18"/>
        <item m="1" x="143"/>
        <item m="1" x="200"/>
        <item m="1" x="151"/>
        <item m="1" x="48"/>
        <item m="1" x="117"/>
        <item m="1" x="162"/>
        <item m="1" x="229"/>
        <item m="1" x="189"/>
        <item m="1" x="91"/>
        <item m="1" x="33"/>
        <item m="1" x="227"/>
        <item m="1" x="45"/>
        <item m="1" x="138"/>
        <item m="1" x="73"/>
        <item m="1" x="201"/>
        <item m="1" x="163"/>
        <item m="1" x="22"/>
        <item m="1" x="131"/>
        <item m="1" x="17"/>
        <item m="1" x="113"/>
        <item m="1" x="56"/>
        <item m="1" x="123"/>
        <item m="1" x="16"/>
        <item m="1" x="41"/>
        <item m="1" x="39"/>
        <item m="1" x="57"/>
        <item m="1" x="146"/>
        <item m="1" x="44"/>
        <item m="1" x="137"/>
        <item m="1" x="74"/>
        <item m="1" x="188"/>
        <item m="1" x="215"/>
        <item m="1" x="124"/>
        <item m="1" x="161"/>
        <item m="1" x="55"/>
        <item m="1" x="191"/>
        <item m="1" x="13"/>
        <item m="1" x="1"/>
        <item m="1" x="211"/>
        <item m="1" x="100"/>
        <item m="1" x="157"/>
        <item m="1" x="140"/>
        <item m="1" x="220"/>
        <item m="1" x="153"/>
        <item m="1" x="72"/>
        <item m="1" x="130"/>
        <item m="1" x="184"/>
        <item m="1" x="168"/>
        <item m="1" x="6"/>
        <item m="1" x="108"/>
        <item m="1" x="180"/>
        <item m="1" x="175"/>
        <item m="1" x="25"/>
        <item m="1" x="136"/>
        <item m="1" x="226"/>
        <item m="1" x="103"/>
        <item m="1" x="40"/>
        <item m="1" x="14"/>
        <item m="1" x="190"/>
        <item m="1" x="86"/>
        <item m="1" x="97"/>
        <item m="1" x="89"/>
        <item m="1" x="118"/>
        <item m="1" x="114"/>
        <item m="1" x="214"/>
        <item m="1" x="224"/>
        <item m="1" x="96"/>
        <item m="1" x="102"/>
        <item m="1" x="148"/>
        <item m="1" x="115"/>
        <item m="1" x="49"/>
        <item m="1" x="12"/>
        <item m="1" x="92"/>
        <item m="1" x="42"/>
        <item m="1" x="32"/>
        <item m="1" x="217"/>
        <item m="1" x="54"/>
        <item m="1" x="170"/>
        <item m="1" x="21"/>
        <item m="1" x="29"/>
        <item m="1" x="165"/>
        <item m="1" x="107"/>
        <item m="1" x="141"/>
        <item m="1" x="98"/>
        <item m="1" x="186"/>
        <item m="1" x="71"/>
        <item m="1" x="198"/>
        <item m="1" x="156"/>
        <item m="1" x="154"/>
        <item m="1" x="3"/>
        <item m="1" x="181"/>
        <item m="1" x="59"/>
        <item m="1" x="152"/>
        <item m="1" x="35"/>
        <item m="1" x="36"/>
        <item m="1" x="46"/>
        <item m="1" x="177"/>
        <item m="1" x="160"/>
        <item m="1" x="62"/>
        <item m="1" x="85"/>
        <item m="1" x="10"/>
        <item m="1" x="197"/>
        <item m="1" x="204"/>
        <item m="1" x="4"/>
        <item m="1" x="193"/>
        <item m="1" x="101"/>
        <item m="1" x="212"/>
        <item m="1" x="176"/>
        <item m="1" x="112"/>
        <item m="1" x="134"/>
        <item m="1" x="9"/>
        <item m="1" x="210"/>
        <item m="1" x="20"/>
        <item m="1" x="178"/>
        <item m="1" x="116"/>
        <item m="1" x="110"/>
        <item m="1" x="83"/>
        <item m="1" x="223"/>
        <item m="1" x="64"/>
        <item m="1" x="120"/>
        <item m="1" x="149"/>
        <item m="1" x="68"/>
        <item m="1" x="155"/>
        <item m="1" x="88"/>
        <item m="1" x="94"/>
        <item m="1" x="218"/>
        <item m="1" x="171"/>
        <item m="1" x="31"/>
        <item m="1" x="50"/>
      </items>
    </pivotField>
    <pivotField axis="axisRow" compact="0" outline="0" showAll="0" defaultSubtotal="0">
      <items count="143">
        <item m="1" x="115"/>
        <item m="1" x="98"/>
        <item m="1" x="95"/>
        <item m="1" x="81"/>
        <item m="1" x="69"/>
        <item m="1" x="136"/>
        <item m="1" x="79"/>
        <item m="1" x="18"/>
        <item m="1" x="80"/>
        <item m="1" x="62"/>
        <item m="1" x="76"/>
        <item m="1" x="41"/>
        <item m="1" x="23"/>
        <item m="1" x="27"/>
        <item m="1" x="92"/>
        <item m="1" x="1"/>
        <item m="1" x="73"/>
        <item m="1" x="7"/>
        <item m="1" x="2"/>
        <item m="1" x="84"/>
        <item m="1" x="129"/>
        <item m="1" x="5"/>
        <item m="1" x="114"/>
        <item m="1" x="109"/>
        <item m="1" x="3"/>
        <item m="1" x="77"/>
        <item m="1" x="104"/>
        <item m="1" x="97"/>
        <item m="1" x="71"/>
        <item m="1" x="63"/>
        <item m="1" x="36"/>
        <item m="1" x="16"/>
        <item m="1" x="118"/>
        <item m="1" x="44"/>
        <item m="1" x="100"/>
        <item m="1" x="28"/>
        <item m="1" x="126"/>
        <item m="1" x="108"/>
        <item m="1" x="127"/>
        <item m="1" x="12"/>
        <item m="1" x="101"/>
        <item m="1" x="119"/>
        <item m="1" x="122"/>
        <item m="1" x="128"/>
        <item m="1" x="94"/>
        <item m="1" x="47"/>
        <item m="1" x="70"/>
        <item m="1" x="25"/>
        <item x="0"/>
        <item m="1" x="38"/>
        <item m="1" x="137"/>
        <item m="1" x="17"/>
        <item m="1" x="125"/>
        <item m="1" x="56"/>
        <item m="1" x="46"/>
        <item m="1" x="90"/>
        <item m="1" x="32"/>
        <item m="1" x="30"/>
        <item m="1" x="111"/>
        <item m="1" x="64"/>
        <item m="1" x="51"/>
        <item m="1" x="35"/>
        <item m="1" x="54"/>
        <item m="1" x="57"/>
        <item m="1" x="29"/>
        <item m="1" x="68"/>
        <item m="1" x="21"/>
        <item m="1" x="74"/>
        <item m="1" x="26"/>
        <item m="1" x="123"/>
        <item m="1" x="131"/>
        <item m="1" x="14"/>
        <item m="1" x="11"/>
        <item m="1" x="60"/>
        <item m="1" x="72"/>
        <item m="1" x="93"/>
        <item m="1" x="8"/>
        <item m="1" x="139"/>
        <item m="1" x="58"/>
        <item m="1" x="43"/>
        <item m="1" x="142"/>
        <item m="1" x="9"/>
        <item m="1" x="6"/>
        <item m="1" x="22"/>
        <item m="1" x="40"/>
        <item m="1" x="10"/>
        <item m="1" x="88"/>
        <item m="1" x="86"/>
        <item m="1" x="33"/>
        <item m="1" x="24"/>
        <item m="1" x="65"/>
        <item m="1" x="53"/>
        <item m="1" x="102"/>
        <item m="1" x="55"/>
        <item m="1" x="124"/>
        <item m="1" x="117"/>
        <item m="1" x="120"/>
        <item m="1" x="78"/>
        <item m="1" x="110"/>
        <item m="1" x="20"/>
        <item m="1" x="75"/>
        <item m="1" x="13"/>
        <item m="1" x="141"/>
        <item m="1" x="48"/>
        <item m="1" x="67"/>
        <item m="1" x="59"/>
        <item m="1" x="113"/>
        <item m="1" x="132"/>
        <item m="1" x="130"/>
        <item m="1" x="134"/>
        <item m="1" x="61"/>
        <item m="1" x="82"/>
        <item m="1" x="45"/>
        <item m="1" x="31"/>
        <item m="1" x="49"/>
        <item m="1" x="83"/>
        <item m="1" x="15"/>
        <item m="1" x="4"/>
        <item m="1" x="85"/>
        <item m="1" x="135"/>
        <item m="1" x="107"/>
        <item m="1" x="42"/>
        <item m="1" x="50"/>
        <item m="1" x="91"/>
        <item m="1" x="34"/>
        <item m="1" x="37"/>
        <item m="1" x="121"/>
        <item m="1" x="105"/>
        <item m="1" x="116"/>
        <item m="1" x="140"/>
        <item m="1" x="87"/>
        <item m="1" x="66"/>
        <item m="1" x="106"/>
        <item m="1" x="99"/>
        <item m="1" x="96"/>
        <item m="1" x="89"/>
        <item m="1" x="112"/>
        <item m="1" x="52"/>
        <item m="1" x="19"/>
        <item m="1" x="39"/>
        <item m="1" x="138"/>
        <item m="1" x="133"/>
        <item m="1" x="103"/>
      </items>
    </pivotField>
    <pivotField axis="axisRow" compact="0" outline="0" showAll="0" sortType="ascending" defaultSubtotal="0">
      <items count="18">
        <item m="1" x="9"/>
        <item m="1" x="6"/>
        <item m="1" x="3"/>
        <item m="1" x="15"/>
        <item m="1" x="11"/>
        <item m="1" x="17"/>
        <item m="1" x="10"/>
        <item m="1" x="16"/>
        <item m="1" x="14"/>
        <item m="1" x="13"/>
        <item m="1" x="12"/>
        <item m="1" x="7"/>
        <item m="1" x="1"/>
        <item m="1" x="5"/>
        <item m="1" x="8"/>
        <item m="1" x="2"/>
        <item m="1" x="4"/>
        <item x="0"/>
      </items>
    </pivotField>
    <pivotField axis="axisRow" compact="0" outline="0" showAll="0" defaultSubtotal="0">
      <items count="32">
        <item m="1" x="16"/>
        <item m="1" x="6"/>
        <item m="1" x="30"/>
        <item m="1" x="3"/>
        <item m="1" x="7"/>
        <item m="1" x="12"/>
        <item m="1" x="19"/>
        <item m="1" x="27"/>
        <item m="1" x="31"/>
        <item m="1" x="1"/>
        <item m="1" x="4"/>
        <item m="1" x="5"/>
        <item m="1" x="8"/>
        <item m="1" x="10"/>
        <item m="1" x="11"/>
        <item m="1" x="14"/>
        <item m="1" x="20"/>
        <item m="1" x="21"/>
        <item m="1" x="23"/>
        <item m="1" x="24"/>
        <item m="1" x="25"/>
        <item m="1" x="26"/>
        <item m="1" x="28"/>
        <item m="1" x="29"/>
        <item m="1" x="2"/>
        <item x="0"/>
        <item m="1" x="22"/>
        <item m="1" x="18"/>
        <item m="1" x="17"/>
        <item m="1" x="13"/>
        <item m="1" x="9"/>
        <item m="1" x="15"/>
      </items>
    </pivotField>
    <pivotField axis="axisRow" compact="0" outline="0" showAll="0" sortType="ascending" defaultSubtotal="0">
      <items count="105">
        <item m="1" x="79"/>
        <item m="1" x="59"/>
        <item m="1" x="75"/>
        <item m="1" x="85"/>
        <item m="1" x="69"/>
        <item m="1" x="22"/>
        <item m="1" x="12"/>
        <item m="1" x="60"/>
        <item m="1" x="5"/>
        <item m="1" x="54"/>
        <item m="1" x="81"/>
        <item m="1" x="86"/>
        <item m="1" x="65"/>
        <item m="1" x="31"/>
        <item m="1" x="30"/>
        <item m="1" x="7"/>
        <item m="1" x="68"/>
        <item m="1" x="80"/>
        <item m="1" x="36"/>
        <item m="1" x="98"/>
        <item m="1" x="97"/>
        <item m="1" x="45"/>
        <item m="1" x="18"/>
        <item m="1" x="34"/>
        <item m="1" x="89"/>
        <item m="1" x="53"/>
        <item m="1" x="104"/>
        <item m="1" x="6"/>
        <item m="1" x="94"/>
        <item m="1" x="13"/>
        <item m="1" x="84"/>
        <item m="1" x="90"/>
        <item m="1" x="28"/>
        <item m="1" x="71"/>
        <item m="1" x="44"/>
        <item m="1" x="76"/>
        <item m="1" x="33"/>
        <item m="1" x="37"/>
        <item m="1" x="49"/>
        <item m="1" x="17"/>
        <item m="1" x="100"/>
        <item m="1" x="50"/>
        <item m="1" x="48"/>
        <item m="1" x="25"/>
        <item m="1" x="51"/>
        <item m="1" x="72"/>
        <item m="1" x="21"/>
        <item m="1" x="40"/>
        <item m="1" x="63"/>
        <item m="1" x="67"/>
        <item m="1" x="70"/>
        <item m="1" x="42"/>
        <item m="1" x="92"/>
        <item m="1" x="64"/>
        <item m="1" x="46"/>
        <item m="1" x="16"/>
        <item m="1" x="39"/>
        <item m="1" x="102"/>
        <item m="1" x="38"/>
        <item m="1" x="96"/>
        <item m="1" x="66"/>
        <item m="1" x="32"/>
        <item m="1" x="61"/>
        <item m="1" x="4"/>
        <item m="1" x="78"/>
        <item m="1" x="56"/>
        <item m="1" x="26"/>
        <item m="1" x="27"/>
        <item m="1" x="35"/>
        <item m="1" x="15"/>
        <item m="1" x="19"/>
        <item m="1" x="62"/>
        <item m="1" x="29"/>
        <item m="1" x="3"/>
        <item m="1" x="20"/>
        <item m="1" x="73"/>
        <item m="1" x="87"/>
        <item m="1" x="74"/>
        <item m="1" x="23"/>
        <item m="1" x="103"/>
        <item m="1" x="99"/>
        <item m="1" x="10"/>
        <item m="1" x="52"/>
        <item m="1" x="57"/>
        <item m="1" x="83"/>
        <item m="1" x="101"/>
        <item m="1" x="9"/>
        <item m="1" x="41"/>
        <item m="1" x="11"/>
        <item m="1" x="58"/>
        <item m="1" x="47"/>
        <item m="1" x="93"/>
        <item m="1" x="77"/>
        <item m="1" x="91"/>
        <item m="1" x="43"/>
        <item m="1" x="55"/>
        <item m="1" x="82"/>
        <item m="1" x="24"/>
        <item m="1" x="1"/>
        <item m="1" x="2"/>
        <item m="1" x="14"/>
        <item m="1" x="95"/>
        <item m="1" x="88"/>
        <item m="1" x="8"/>
        <item x="0"/>
      </items>
    </pivotField>
    <pivotField dataField="1"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>
      <items count="3">
        <item m="1" x="1"/>
        <item x="0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9">
    <field x="22"/>
    <field x="2"/>
    <field x="3"/>
    <field x="4"/>
    <field x="8"/>
    <field x="1"/>
    <field x="7"/>
    <field x="6"/>
    <field x="5"/>
  </rowFields>
  <rowItems count="3">
    <i>
      <x v="1"/>
      <x v="194"/>
      <x v="3"/>
      <x v="1"/>
      <x v="104"/>
      <x v="12"/>
      <x v="25"/>
      <x v="17"/>
      <x v="48"/>
    </i>
    <i t="default">
      <x v="1"/>
    </i>
    <i t="grand">
      <x/>
    </i>
  </rowItems>
  <colFields count="1">
    <field x="0"/>
  </colFields>
  <colItems count="2">
    <i>
      <x v="17"/>
    </i>
    <i t="grand">
      <x/>
    </i>
  </colItems>
  <dataFields count="1">
    <dataField name="Total Taxe " fld="9" baseField="0" baseItem="0" numFmtId="4"/>
  </dataFields>
  <formats count="17">
    <format dxfId="470">
      <pivotArea dataOnly="0" labelOnly="1" grandCol="1" outline="0" fieldPosition="0"/>
    </format>
    <format dxfId="469">
      <pivotArea field="6" type="button" dataOnly="0" labelOnly="1" outline="0" axis="axisRow" fieldPosition="7"/>
    </format>
    <format dxfId="468">
      <pivotArea field="2" type="button" dataOnly="0" labelOnly="1" outline="0" axis="axisRow" fieldPosition="1"/>
    </format>
    <format dxfId="467">
      <pivotArea field="3" type="button" dataOnly="0" labelOnly="1" outline="0" axis="axisRow" fieldPosition="2"/>
    </format>
    <format dxfId="466">
      <pivotArea field="4" type="button" dataOnly="0" labelOnly="1" outline="0" axis="axisRow" fieldPosition="3"/>
    </format>
    <format dxfId="465">
      <pivotArea field="6" type="button" dataOnly="0" labelOnly="1" outline="0" axis="axisRow" fieldPosition="7"/>
    </format>
    <format dxfId="464">
      <pivotArea field="2" type="button" dataOnly="0" labelOnly="1" outline="0" axis="axisRow" fieldPosition="1"/>
    </format>
    <format dxfId="463">
      <pivotArea field="3" type="button" dataOnly="0" labelOnly="1" outline="0" axis="axisRow" fieldPosition="2"/>
    </format>
    <format dxfId="462">
      <pivotArea field="4" type="button" dataOnly="0" labelOnly="1" outline="0" axis="axisRow" fieldPosition="3"/>
    </format>
    <format dxfId="461">
      <pivotArea field="6" type="button" dataOnly="0" labelOnly="1" outline="0" axis="axisRow" fieldPosition="7"/>
    </format>
    <format dxfId="460">
      <pivotArea dataOnly="0" labelOnly="1" grandCol="1" outline="0" fieldPosition="0"/>
    </format>
    <format dxfId="459">
      <pivotArea dataOnly="0" outline="0" fieldPosition="0">
        <references count="1">
          <reference field="4" count="0" defaultSubtotal="1"/>
        </references>
      </pivotArea>
    </format>
    <format dxfId="458">
      <pivotArea dataOnly="0" outline="0" fieldPosition="0">
        <references count="1">
          <reference field="4" count="0" defaultSubtotal="1"/>
        </references>
      </pivotArea>
    </format>
    <format dxfId="4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6">
      <pivotArea outline="0" fieldPosition="0">
        <references count="1">
          <reference field="4294967294" count="1">
            <x v="0"/>
          </reference>
        </references>
      </pivotArea>
    </format>
    <format dxfId="455">
      <pivotArea field="8" type="button" dataOnly="0" labelOnly="1" outline="0" axis="axisRow" fieldPosition="4"/>
    </format>
    <format dxfId="454">
      <pivotArea dataOnly="0" outline="0" fieldPosition="0">
        <references count="1">
          <reference field="22" count="0" defaultSubtotal="1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0" applyNumberFormats="0" applyBorderFormats="0" applyFontFormats="0" applyPatternFormats="0" applyAlignmentFormats="0" applyWidthHeightFormats="1" dataCaption="Werte" updatedVersion="6" minRefreshableVersion="3" showCalcMbrs="0" itemPrintTitles="1" createdVersion="3" indent="0" compact="0" compactData="0" multipleFieldFilters="0">
  <location ref="A1:P5" firstHeaderRow="1" firstDataRow="2" firstDataCol="14"/>
  <pivotFields count="33">
    <pivotField compact="0" outline="0" showAll="0" defaultSubtotal="0">
      <items count="18">
        <item m="1" x="13"/>
        <item m="1" x="4"/>
        <item m="1" x="14"/>
        <item m="1" x="6"/>
        <item m="1" x="16"/>
        <item m="1" x="8"/>
        <item m="1" x="17"/>
        <item m="1" x="9"/>
        <item m="1" x="1"/>
        <item m="1" x="10"/>
        <item x="0"/>
        <item m="1" x="7"/>
        <item m="1" x="12"/>
        <item m="1" x="2"/>
        <item m="1" x="15"/>
        <item m="1" x="3"/>
        <item m="1" x="11"/>
        <item m="1" x="5"/>
      </items>
    </pivotField>
    <pivotField compact="0" outline="0" showAll="0" defaultSubtotal="0"/>
    <pivotField axis="axisRow" compact="0" outline="0" showAll="0" sortType="ascending" defaultSubtotal="0">
      <items count="195">
        <item m="1" x="157"/>
        <item m="1" x="155"/>
        <item m="1" x="105"/>
        <item m="1" x="63"/>
        <item m="1" x="58"/>
        <item m="1" x="193"/>
        <item m="1" x="48"/>
        <item m="1" x="147"/>
        <item m="1" x="40"/>
        <item m="1" x="50"/>
        <item m="1" x="132"/>
        <item m="1" x="139"/>
        <item m="1" x="22"/>
        <item m="1" x="88"/>
        <item m="1" x="6"/>
        <item m="1" x="76"/>
        <item m="1" x="14"/>
        <item m="1" x="44"/>
        <item m="1" x="117"/>
        <item m="1" x="9"/>
        <item m="1" x="106"/>
        <item m="1" x="123"/>
        <item m="1" x="158"/>
        <item m="1" x="45"/>
        <item m="1" x="35"/>
        <item m="1" x="15"/>
        <item m="1" x="23"/>
        <item m="1" x="85"/>
        <item m="1" x="108"/>
        <item m="1" x="51"/>
        <item m="1" x="24"/>
        <item m="1" x="53"/>
        <item m="1" x="25"/>
        <item m="1" x="100"/>
        <item m="1" x="141"/>
        <item m="1" x="10"/>
        <item m="1" x="179"/>
        <item m="1" x="83"/>
        <item m="1" x="142"/>
        <item m="1" x="152"/>
        <item m="1" x="16"/>
        <item m="1" x="60"/>
        <item m="1" x="17"/>
        <item m="1" x="160"/>
        <item m="1" x="95"/>
        <item m="1" x="187"/>
        <item m="1" x="89"/>
        <item m="1" x="116"/>
        <item m="1" x="168"/>
        <item m="1" x="75"/>
        <item m="1" x="177"/>
        <item m="1" x="136"/>
        <item m="1" x="115"/>
        <item m="1" x="166"/>
        <item m="1" x="111"/>
        <item m="1" x="12"/>
        <item m="1" x="101"/>
        <item m="1" x="98"/>
        <item m="1" x="162"/>
        <item m="1" x="173"/>
        <item m="1" x="8"/>
        <item m="1" x="67"/>
        <item m="1" x="176"/>
        <item m="1" x="180"/>
        <item m="1" x="144"/>
        <item m="1" x="150"/>
        <item m="1" x="72"/>
        <item m="1" x="73"/>
        <item m="1" x="178"/>
        <item m="1" x="78"/>
        <item m="1" x="135"/>
        <item m="1" x="54"/>
        <item m="1" x="175"/>
        <item m="1" x="81"/>
        <item m="1" x="163"/>
        <item m="1" x="124"/>
        <item m="1" x="174"/>
        <item m="1" x="156"/>
        <item m="1" x="55"/>
        <item m="1" x="79"/>
        <item m="1" x="114"/>
        <item m="1" x="90"/>
        <item m="1" x="92"/>
        <item m="1" x="80"/>
        <item m="1" x="104"/>
        <item m="1" x="49"/>
        <item m="1" x="84"/>
        <item m="1" x="99"/>
        <item m="1" x="149"/>
        <item m="1" x="5"/>
        <item m="1" x="38"/>
        <item m="1" x="57"/>
        <item m="1" x="1"/>
        <item m="1" x="164"/>
        <item m="1" x="182"/>
        <item m="1" x="71"/>
        <item m="1" x="47"/>
        <item m="1" x="86"/>
        <item m="1" x="26"/>
        <item m="1" x="65"/>
        <item m="1" x="74"/>
        <item m="1" x="125"/>
        <item m="1" x="103"/>
        <item m="1" x="109"/>
        <item m="1" x="112"/>
        <item m="1" x="61"/>
        <item m="1" x="91"/>
        <item m="1" x="21"/>
        <item m="1" x="32"/>
        <item m="1" x="120"/>
        <item m="1" x="190"/>
        <item m="1" x="191"/>
        <item m="1" x="151"/>
        <item m="1" x="69"/>
        <item m="1" x="134"/>
        <item m="1" x="42"/>
        <item m="1" x="28"/>
        <item m="1" x="64"/>
        <item m="1" x="146"/>
        <item m="1" x="107"/>
        <item m="1" x="94"/>
        <item m="1" x="41"/>
        <item m="1" x="87"/>
        <item m="1" x="128"/>
        <item m="1" x="31"/>
        <item m="1" x="133"/>
        <item m="1" x="110"/>
        <item m="1" x="68"/>
        <item m="1" x="7"/>
        <item m="1" x="186"/>
        <item m="1" x="77"/>
        <item m="1" x="56"/>
        <item m="1" x="183"/>
        <item m="1" x="4"/>
        <item m="1" x="11"/>
        <item m="1" x="185"/>
        <item m="1" x="126"/>
        <item m="1" x="119"/>
        <item m="1" x="113"/>
        <item m="1" x="140"/>
        <item m="1" x="148"/>
        <item m="1" x="130"/>
        <item m="1" x="122"/>
        <item m="1" x="170"/>
        <item m="1" x="188"/>
        <item m="1" x="62"/>
        <item m="1" x="153"/>
        <item m="1" x="137"/>
        <item m="1" x="189"/>
        <item m="1" x="66"/>
        <item m="1" x="33"/>
        <item m="1" x="36"/>
        <item m="1" x="192"/>
        <item m="1" x="127"/>
        <item m="1" x="181"/>
        <item m="1" x="97"/>
        <item m="1" x="2"/>
        <item m="1" x="118"/>
        <item m="1" x="143"/>
        <item m="1" x="46"/>
        <item m="1" x="30"/>
        <item m="1" x="194"/>
        <item m="1" x="37"/>
        <item m="1" x="52"/>
        <item m="1" x="138"/>
        <item m="1" x="102"/>
        <item m="1" x="129"/>
        <item m="1" x="167"/>
        <item m="1" x="29"/>
        <item m="1" x="131"/>
        <item m="1" x="27"/>
        <item m="1" x="70"/>
        <item m="1" x="171"/>
        <item m="1" x="145"/>
        <item m="1" x="161"/>
        <item m="1" x="20"/>
        <item m="1" x="165"/>
        <item m="1" x="159"/>
        <item m="1" x="18"/>
        <item m="1" x="82"/>
        <item m="1" x="96"/>
        <item m="1" x="154"/>
        <item m="1" x="59"/>
        <item m="1" x="184"/>
        <item m="1" x="3"/>
        <item m="1" x="39"/>
        <item m="1" x="121"/>
        <item m="1" x="172"/>
        <item m="1" x="34"/>
        <item m="1" x="93"/>
        <item m="1" x="43"/>
        <item m="1" x="13"/>
        <item m="1" x="169"/>
        <item m="1" x="19"/>
        <item x="0"/>
      </items>
    </pivotField>
    <pivotField axis="axisRow" compact="0" outline="0" showAll="0" defaultSubtotal="0">
      <items count="145">
        <item m="1" x="25"/>
        <item x="0"/>
        <item m="1" x="74"/>
        <item m="1" x="115"/>
        <item m="1" x="46"/>
        <item m="1" x="86"/>
        <item m="1" x="116"/>
        <item m="1" x="34"/>
        <item m="1" x="107"/>
        <item m="1" x="87"/>
        <item m="1" x="114"/>
        <item m="1" x="139"/>
        <item m="1" x="24"/>
        <item m="1" x="89"/>
        <item m="1" x="91"/>
        <item m="1" x="85"/>
        <item m="1" x="65"/>
        <item m="1" x="6"/>
        <item m="1" x="41"/>
        <item m="1" x="112"/>
        <item m="1" x="36"/>
        <item m="1" x="94"/>
        <item m="1" x="126"/>
        <item m="1" x="140"/>
        <item m="1" x="33"/>
        <item m="1" x="32"/>
        <item m="1" x="16"/>
        <item m="1" x="117"/>
        <item m="1" x="29"/>
        <item m="1" x="75"/>
        <item m="1" x="58"/>
        <item m="1" x="44"/>
        <item m="1" x="103"/>
        <item m="1" x="122"/>
        <item m="1" x="57"/>
        <item m="1" x="143"/>
        <item m="1" x="14"/>
        <item m="1" x="2"/>
        <item m="1" x="60"/>
        <item m="1" x="23"/>
        <item m="1" x="15"/>
        <item m="1" x="3"/>
        <item m="1" x="81"/>
        <item m="1" x="144"/>
        <item m="1" x="80"/>
        <item m="1" x="93"/>
        <item m="1" x="72"/>
        <item m="1" x="105"/>
        <item m="1" x="40"/>
        <item m="1" x="30"/>
        <item m="1" x="83"/>
        <item m="1" x="48"/>
        <item m="1" x="88"/>
        <item m="1" x="95"/>
        <item m="1" x="96"/>
        <item m="1" x="127"/>
        <item m="1" x="135"/>
        <item m="1" x="19"/>
        <item m="1" x="77"/>
        <item m="1" x="137"/>
        <item m="1" x="51"/>
        <item m="1" x="7"/>
        <item m="1" x="84"/>
        <item m="1" x="66"/>
        <item m="1" x="119"/>
        <item m="1" x="141"/>
        <item m="1" x="124"/>
        <item m="1" x="53"/>
        <item m="1" x="71"/>
        <item m="1" x="70"/>
        <item m="1" x="97"/>
        <item m="1" x="111"/>
        <item m="1" x="61"/>
        <item m="1" x="67"/>
        <item m="1" x="12"/>
        <item m="1" x="142"/>
        <item m="1" x="113"/>
        <item m="1" x="73"/>
        <item m="1" x="38"/>
        <item m="1" x="50"/>
        <item m="1" x="82"/>
        <item m="1" x="63"/>
        <item m="1" x="102"/>
        <item m="1" x="55"/>
        <item m="1" x="136"/>
        <item m="1" x="11"/>
        <item m="1" x="5"/>
        <item m="1" x="62"/>
        <item m="1" x="130"/>
        <item m="1" x="104"/>
        <item m="1" x="125"/>
        <item m="1" x="54"/>
        <item m="1" x="42"/>
        <item m="1" x="90"/>
        <item m="1" x="20"/>
        <item m="1" x="8"/>
        <item m="1" x="47"/>
        <item m="1" x="92"/>
        <item m="1" x="31"/>
        <item m="1" x="37"/>
        <item m="1" x="106"/>
        <item m="1" x="27"/>
        <item m="1" x="64"/>
        <item m="1" x="39"/>
        <item m="1" x="78"/>
        <item m="1" x="35"/>
        <item m="1" x="123"/>
        <item m="1" x="132"/>
        <item m="1" x="76"/>
        <item m="1" x="109"/>
        <item m="1" x="56"/>
        <item m="1" x="22"/>
        <item m="1" x="138"/>
        <item m="1" x="100"/>
        <item m="1" x="69"/>
        <item m="1" x="133"/>
        <item m="1" x="59"/>
        <item m="1" x="121"/>
        <item m="1" x="134"/>
        <item m="1" x="68"/>
        <item m="1" x="45"/>
        <item m="1" x="118"/>
        <item m="1" x="128"/>
        <item m="1" x="101"/>
        <item m="1" x="49"/>
        <item m="1" x="4"/>
        <item m="1" x="120"/>
        <item m="1" x="17"/>
        <item m="1" x="99"/>
        <item m="1" x="79"/>
        <item m="1" x="108"/>
        <item m="1" x="43"/>
        <item m="1" x="1"/>
        <item m="1" x="9"/>
        <item m="1" x="28"/>
        <item m="1" x="10"/>
        <item m="1" x="18"/>
        <item m="1" x="26"/>
        <item m="1" x="110"/>
        <item m="1" x="98"/>
        <item m="1" x="21"/>
        <item m="1" x="129"/>
        <item m="1" x="52"/>
        <item m="1" x="131"/>
        <item m="1" x="13"/>
      </items>
    </pivotField>
    <pivotField name="Soz.Vers.Nr." axis="axisRow" compact="0" outline="0" showAll="0" sortType="ascending" defaultSubtotal="0">
      <items count="230">
        <item m="1" x="50"/>
        <item m="1" x="84"/>
        <item m="1" x="86"/>
        <item m="1" x="99"/>
        <item m="1" x="195"/>
        <item m="1" x="226"/>
        <item m="1" x="211"/>
        <item m="1" x="132"/>
        <item m="1" x="182"/>
        <item m="1" x="167"/>
        <item m="1" x="228"/>
        <item m="1" x="27"/>
        <item m="1" x="217"/>
        <item m="1" x="83"/>
        <item m="1" x="152"/>
        <item m="1" x="109"/>
        <item m="1" x="208"/>
        <item m="1" x="81"/>
        <item m="1" x="163"/>
        <item m="1" x="34"/>
        <item m="1" x="146"/>
        <item m="1" x="214"/>
        <item m="1" x="55"/>
        <item m="1" x="199"/>
        <item m="1" x="51"/>
        <item m="1" x="26"/>
        <item m="1" x="73"/>
        <item m="1" x="209"/>
        <item m="1" x="165"/>
        <item m="1" x="140"/>
        <item m="1" x="101"/>
        <item m="1" x="66"/>
        <item m="1" x="128"/>
        <item m="1" x="120"/>
        <item m="1" x="49"/>
        <item m="1" x="135"/>
        <item m="1" x="31"/>
        <item m="1" x="210"/>
        <item m="1" x="200"/>
        <item m="1" x="5"/>
        <item m="1" x="8"/>
        <item m="1" x="70"/>
        <item m="1" x="184"/>
        <item m="1" x="41"/>
        <item m="1" x="144"/>
        <item m="1" x="67"/>
        <item m="1" x="2"/>
        <item m="1" x="111"/>
        <item m="1" x="154"/>
        <item m="1" x="227"/>
        <item m="1" x="221"/>
        <item m="1" x="183"/>
        <item m="1" x="37"/>
        <item m="1" x="197"/>
        <item m="1" x="59"/>
        <item m="1" x="79"/>
        <item m="1" x="218"/>
        <item m="1" x="32"/>
        <item m="1" x="53"/>
        <item m="1" x="88"/>
        <item m="1" x="213"/>
        <item m="1" x="158"/>
        <item m="1" x="196"/>
        <item m="1" x="77"/>
        <item m="1" x="22"/>
        <item m="1" x="72"/>
        <item m="1" x="222"/>
        <item m="1" x="141"/>
        <item m="1" x="185"/>
        <item m="1" x="45"/>
        <item m="1" x="15"/>
        <item m="1" x="121"/>
        <item m="1" x="191"/>
        <item m="1" x="223"/>
        <item m="1" x="116"/>
        <item m="1" x="112"/>
        <item m="1" x="168"/>
        <item m="1" x="48"/>
        <item m="1" x="207"/>
        <item m="1" x="3"/>
        <item m="1" x="92"/>
        <item m="1" x="220"/>
        <item m="1" x="89"/>
        <item m="1" x="94"/>
        <item m="1" x="119"/>
        <item m="1" x="180"/>
        <item m="1" x="136"/>
        <item m="1" x="23"/>
        <item m="1" x="11"/>
        <item m="1" x="29"/>
        <item m="1" x="108"/>
        <item m="1" x="96"/>
        <item m="1" x="201"/>
        <item m="1" x="57"/>
        <item m="1" x="194"/>
        <item m="1" x="186"/>
        <item m="1" x="139"/>
        <item m="1" x="130"/>
        <item m="1" x="17"/>
        <item m="1" x="16"/>
        <item m="1" x="126"/>
        <item m="1" x="107"/>
        <item m="1" x="90"/>
        <item m="1" x="9"/>
        <item m="1" x="102"/>
        <item m="1" x="54"/>
        <item m="1" x="122"/>
        <item m="1" x="192"/>
        <item m="1" x="203"/>
        <item m="1" x="114"/>
        <item m="1" x="143"/>
        <item m="1" x="176"/>
        <item m="1" x="87"/>
        <item m="1" x="138"/>
        <item m="1" x="80"/>
        <item m="1" x="127"/>
        <item m="1" x="93"/>
        <item m="1" x="39"/>
        <item m="1" x="4"/>
        <item m="1" x="177"/>
        <item m="1" x="42"/>
        <item m="1" x="145"/>
        <item m="1" x="150"/>
        <item m="1" x="172"/>
        <item m="1" x="161"/>
        <item m="1" x="153"/>
        <item m="1" x="28"/>
        <item m="1" x="205"/>
        <item m="1" x="97"/>
        <item m="1" x="174"/>
        <item m="1" x="134"/>
        <item m="1" x="61"/>
        <item m="1" x="224"/>
        <item m="1" x="12"/>
        <item m="1" x="225"/>
        <item m="1" x="169"/>
        <item m="1" x="115"/>
        <item m="1" x="100"/>
        <item m="1" x="82"/>
        <item m="1" x="68"/>
        <item m="1" x="159"/>
        <item m="1" x="178"/>
        <item m="1" x="85"/>
        <item m="1" x="74"/>
        <item m="1" x="198"/>
        <item m="1" x="149"/>
        <item m="1" x="188"/>
        <item m="1" x="19"/>
        <item m="1" x="110"/>
        <item m="1" x="13"/>
        <item m="1" x="156"/>
        <item m="1" x="166"/>
        <item m="1" x="103"/>
        <item m="1" x="133"/>
        <item m="1" x="63"/>
        <item m="1" x="64"/>
        <item m="1" x="62"/>
        <item m="1" x="162"/>
        <item m="1" x="164"/>
        <item m="1" x="212"/>
        <item m="1" x="160"/>
        <item m="1" x="137"/>
        <item m="1" x="46"/>
        <item m="1" x="117"/>
        <item m="1" x="131"/>
        <item m="1" x="229"/>
        <item m="1" x="104"/>
        <item m="1" x="142"/>
        <item m="1" x="76"/>
        <item m="1" x="95"/>
        <item m="1" x="75"/>
        <item m="1" x="10"/>
        <item m="1" x="157"/>
        <item m="1" x="35"/>
        <item m="1" x="125"/>
        <item m="1" x="118"/>
        <item m="1" x="187"/>
        <item m="1" x="123"/>
        <item m="1" x="44"/>
        <item m="1" x="113"/>
        <item m="1" x="1"/>
        <item m="1" x="106"/>
        <item m="1" x="24"/>
        <item m="1" x="175"/>
        <item m="1" x="21"/>
        <item m="1" x="181"/>
        <item m="1" x="215"/>
        <item m="1" x="148"/>
        <item m="1" x="60"/>
        <item m="1" x="124"/>
        <item m="1" x="69"/>
        <item m="1" x="25"/>
        <item m="1" x="170"/>
        <item m="1" x="202"/>
        <item m="1" x="52"/>
        <item m="1" x="36"/>
        <item m="1" x="40"/>
        <item m="1" x="171"/>
        <item m="1" x="71"/>
        <item m="1" x="30"/>
        <item m="1" x="38"/>
        <item m="1" x="43"/>
        <item m="1" x="189"/>
        <item m="1" x="6"/>
        <item m="1" x="56"/>
        <item m="1" x="193"/>
        <item m="1" x="14"/>
        <item m="1" x="155"/>
        <item m="1" x="18"/>
        <item m="1" x="129"/>
        <item m="1" x="204"/>
        <item m="1" x="219"/>
        <item m="1" x="20"/>
        <item m="1" x="91"/>
        <item m="1" x="7"/>
        <item m="1" x="47"/>
        <item m="1" x="206"/>
        <item m="1" x="58"/>
        <item m="1" x="147"/>
        <item m="1" x="65"/>
        <item m="1" x="105"/>
        <item m="1" x="78"/>
        <item m="1" x="190"/>
        <item m="1" x="216"/>
        <item m="1" x="98"/>
        <item m="1" x="179"/>
        <item m="1" x="173"/>
        <item m="1" x="33"/>
        <item m="1" x="151"/>
        <item x="0"/>
      </items>
    </pivotField>
    <pivotField axis="axisRow" compact="0" outline="0" showAll="0" defaultSubtotal="0">
      <items count="143">
        <item m="1" x="115"/>
        <item m="1" x="98"/>
        <item m="1" x="95"/>
        <item m="1" x="81"/>
        <item m="1" x="69"/>
        <item m="1" x="136"/>
        <item m="1" x="79"/>
        <item m="1" x="18"/>
        <item m="1" x="80"/>
        <item m="1" x="62"/>
        <item m="1" x="76"/>
        <item m="1" x="137"/>
        <item m="1" x="41"/>
        <item m="1" x="17"/>
        <item m="1" x="23"/>
        <item m="1" x="27"/>
        <item m="1" x="92"/>
        <item m="1" x="1"/>
        <item m="1" x="73"/>
        <item m="1" x="7"/>
        <item m="1" x="2"/>
        <item m="1" x="84"/>
        <item m="1" x="129"/>
        <item m="1" x="5"/>
        <item m="1" x="114"/>
        <item m="1" x="109"/>
        <item m="1" x="3"/>
        <item m="1" x="77"/>
        <item m="1" x="38"/>
        <item m="1" x="104"/>
        <item m="1" x="97"/>
        <item m="1" x="56"/>
        <item m="1" x="71"/>
        <item m="1" x="63"/>
        <item m="1" x="36"/>
        <item m="1" x="16"/>
        <item m="1" x="118"/>
        <item m="1" x="125"/>
        <item m="1" x="44"/>
        <item m="1" x="100"/>
        <item m="1" x="28"/>
        <item m="1" x="126"/>
        <item m="1" x="108"/>
        <item m="1" x="127"/>
        <item m="1" x="12"/>
        <item m="1" x="101"/>
        <item m="1" x="119"/>
        <item m="1" x="122"/>
        <item m="1" x="128"/>
        <item m="1" x="94"/>
        <item m="1" x="47"/>
        <item m="1" x="70"/>
        <item m="1" x="25"/>
        <item x="0"/>
        <item m="1" x="46"/>
        <item m="1" x="90"/>
        <item m="1" x="32"/>
        <item m="1" x="30"/>
        <item m="1" x="111"/>
        <item m="1" x="64"/>
        <item m="1" x="51"/>
        <item m="1" x="35"/>
        <item m="1" x="54"/>
        <item m="1" x="57"/>
        <item m="1" x="29"/>
        <item m="1" x="68"/>
        <item m="1" x="21"/>
        <item m="1" x="74"/>
        <item m="1" x="26"/>
        <item m="1" x="123"/>
        <item m="1" x="131"/>
        <item m="1" x="14"/>
        <item m="1" x="11"/>
        <item m="1" x="60"/>
        <item m="1" x="72"/>
        <item m="1" x="93"/>
        <item m="1" x="8"/>
        <item m="1" x="139"/>
        <item m="1" x="58"/>
        <item m="1" x="43"/>
        <item m="1" x="142"/>
        <item m="1" x="9"/>
        <item m="1" x="6"/>
        <item m="1" x="22"/>
        <item m="1" x="40"/>
        <item m="1" x="10"/>
        <item m="1" x="88"/>
        <item m="1" x="86"/>
        <item m="1" x="33"/>
        <item m="1" x="24"/>
        <item m="1" x="65"/>
        <item m="1" x="53"/>
        <item m="1" x="102"/>
        <item m="1" x="55"/>
        <item m="1" x="124"/>
        <item m="1" x="117"/>
        <item m="1" x="120"/>
        <item m="1" x="78"/>
        <item m="1" x="110"/>
        <item m="1" x="20"/>
        <item m="1" x="75"/>
        <item m="1" x="13"/>
        <item m="1" x="141"/>
        <item m="1" x="48"/>
        <item m="1" x="67"/>
        <item m="1" x="59"/>
        <item m="1" x="113"/>
        <item m="1" x="132"/>
        <item m="1" x="130"/>
        <item m="1" x="134"/>
        <item m="1" x="61"/>
        <item m="1" x="82"/>
        <item m="1" x="45"/>
        <item m="1" x="31"/>
        <item m="1" x="49"/>
        <item m="1" x="83"/>
        <item m="1" x="15"/>
        <item m="1" x="4"/>
        <item m="1" x="85"/>
        <item m="1" x="135"/>
        <item m="1" x="107"/>
        <item m="1" x="42"/>
        <item m="1" x="50"/>
        <item m="1" x="91"/>
        <item m="1" x="34"/>
        <item m="1" x="37"/>
        <item m="1" x="121"/>
        <item m="1" x="105"/>
        <item m="1" x="116"/>
        <item m="1" x="140"/>
        <item m="1" x="87"/>
        <item m="1" x="66"/>
        <item m="1" x="106"/>
        <item m="1" x="99"/>
        <item m="1" x="96"/>
        <item m="1" x="89"/>
        <item m="1" x="112"/>
        <item m="1" x="52"/>
        <item m="1" x="19"/>
        <item m="1" x="39"/>
        <item m="1" x="138"/>
        <item m="1" x="133"/>
        <item m="1" x="103"/>
      </items>
    </pivotField>
    <pivotField axis="axisRow" compact="0" outline="0" showAll="0" defaultSubtotal="0">
      <items count="18">
        <item m="1" x="9"/>
        <item m="1" x="17"/>
        <item m="1" x="16"/>
        <item m="1" x="7"/>
        <item m="1" x="5"/>
        <item m="1" x="8"/>
        <item m="1" x="4"/>
        <item x="0"/>
        <item m="1" x="11"/>
        <item m="1" x="6"/>
        <item m="1" x="10"/>
        <item m="1" x="3"/>
        <item m="1" x="12"/>
        <item m="1" x="15"/>
        <item m="1" x="13"/>
        <item m="1" x="2"/>
        <item m="1" x="14"/>
        <item m="1" x="1"/>
      </items>
    </pivotField>
    <pivotField compact="0" outline="0" showAll="0" defaultSubtotal="0"/>
    <pivotField axis="axisRow" compact="0" outline="0" showAll="0" defaultSubtotal="0">
      <items count="105">
        <item x="0"/>
        <item m="1" x="96"/>
        <item m="1" x="63"/>
        <item m="1" x="93"/>
        <item m="1" x="8"/>
        <item m="1" x="44"/>
        <item m="1" x="56"/>
        <item m="1" x="39"/>
        <item m="1" x="28"/>
        <item m="1" x="90"/>
        <item m="1" x="46"/>
        <item m="1" x="18"/>
        <item m="1" x="79"/>
        <item m="1" x="97"/>
        <item m="1" x="21"/>
        <item m="1" x="50"/>
        <item m="1" x="3"/>
        <item m="1" x="19"/>
        <item m="1" x="48"/>
        <item m="1" x="49"/>
        <item m="1" x="36"/>
        <item m="1" x="30"/>
        <item m="1" x="17"/>
        <item m="1" x="10"/>
        <item m="1" x="94"/>
        <item m="1" x="101"/>
        <item m="1" x="35"/>
        <item m="1" x="81"/>
        <item m="1" x="61"/>
        <item m="1" x="89"/>
        <item m="1" x="4"/>
        <item m="1" x="16"/>
        <item m="1" x="68"/>
        <item m="1" x="25"/>
        <item m="1" x="65"/>
        <item m="1" x="41"/>
        <item m="1" x="9"/>
        <item m="1" x="95"/>
        <item m="1" x="14"/>
        <item m="1" x="1"/>
        <item m="1" x="42"/>
        <item m="1" x="91"/>
        <item m="1" x="80"/>
        <item m="1" x="84"/>
        <item m="1" x="27"/>
        <item m="1" x="66"/>
        <item m="1" x="72"/>
        <item m="1" x="15"/>
        <item m="1" x="45"/>
        <item m="1" x="83"/>
        <item m="1" x="51"/>
        <item m="1" x="86"/>
        <item m="1" x="11"/>
        <item m="1" x="32"/>
        <item m="1" x="71"/>
        <item m="1" x="26"/>
        <item m="1" x="55"/>
        <item m="1" x="29"/>
        <item m="1" x="98"/>
        <item m="1" x="77"/>
        <item m="1" x="74"/>
        <item m="1" x="67"/>
        <item m="1" x="23"/>
        <item m="1" x="38"/>
        <item m="1" x="70"/>
        <item m="1" x="54"/>
        <item m="1" x="76"/>
        <item m="1" x="62"/>
        <item m="1" x="43"/>
        <item m="1" x="103"/>
        <item m="1" x="87"/>
        <item m="1" x="78"/>
        <item m="1" x="52"/>
        <item m="1" x="59"/>
        <item m="1" x="47"/>
        <item m="1" x="22"/>
        <item m="1" x="57"/>
        <item m="1" x="53"/>
        <item m="1" x="69"/>
        <item m="1" x="100"/>
        <item m="1" x="102"/>
        <item m="1" x="20"/>
        <item m="1" x="82"/>
        <item m="1" x="7"/>
        <item m="1" x="64"/>
        <item m="1" x="2"/>
        <item m="1" x="92"/>
        <item m="1" x="13"/>
        <item m="1" x="40"/>
        <item m="1" x="34"/>
        <item m="1" x="88"/>
        <item m="1" x="73"/>
        <item m="1" x="104"/>
        <item m="1" x="5"/>
        <item m="1" x="37"/>
        <item m="1" x="33"/>
        <item m="1" x="24"/>
        <item m="1" x="31"/>
        <item m="1" x="60"/>
        <item m="1" x="58"/>
        <item m="1" x="12"/>
        <item m="1" x="85"/>
        <item m="1" x="6"/>
        <item m="1" x="99"/>
        <item m="1" x="75"/>
      </items>
    </pivotField>
    <pivotField compact="0" outline="0" showAl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0"/>
        <item m="1" x="2"/>
        <item m="1" x="1"/>
        <item m="1"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3">
        <item x="0"/>
        <item x="1"/>
        <item m="1" x="2"/>
      </items>
    </pivotField>
    <pivotField axis="axisRow" compact="0" outline="0" showAll="0" defaultSubtotal="0">
      <items count="15">
        <item x="0"/>
        <item x="1"/>
        <item m="1" x="14"/>
        <item m="1" x="3"/>
        <item m="1" x="7"/>
        <item m="1" x="6"/>
        <item m="1" x="4"/>
        <item m="1" x="9"/>
        <item m="1" x="10"/>
        <item m="1" x="8"/>
        <item m="1" x="13"/>
        <item m="1" x="12"/>
        <item m="1" x="5"/>
        <item m="1" x="2"/>
        <item m="1" x="11"/>
      </items>
    </pivotField>
    <pivotField axis="axisRow" compact="0" outline="0" showAll="0" defaultSubtotal="0">
      <items count="60">
        <item x="0"/>
        <item x="1"/>
        <item m="1" x="2"/>
        <item m="1" x="36"/>
        <item m="1" x="33"/>
        <item m="1" x="50"/>
        <item m="1" x="59"/>
        <item m="1" x="23"/>
        <item m="1" x="18"/>
        <item m="1" x="52"/>
        <item m="1" x="53"/>
        <item m="1" x="37"/>
        <item m="1" x="6"/>
        <item m="1" x="35"/>
        <item m="1" x="45"/>
        <item m="1" x="12"/>
        <item m="1" x="39"/>
        <item m="1" x="43"/>
        <item m="1" x="58"/>
        <item m="1" x="29"/>
        <item m="1" x="4"/>
        <item m="1" x="8"/>
        <item m="1" x="24"/>
        <item m="1" x="49"/>
        <item m="1" x="47"/>
        <item m="1" x="56"/>
        <item m="1" x="31"/>
        <item m="1" x="16"/>
        <item m="1" x="54"/>
        <item m="1" x="25"/>
        <item m="1" x="38"/>
        <item m="1" x="30"/>
        <item m="1" x="17"/>
        <item m="1" x="7"/>
        <item m="1" x="46"/>
        <item m="1" x="42"/>
        <item m="1" x="10"/>
        <item m="1" x="5"/>
        <item m="1" x="13"/>
        <item m="1" x="51"/>
        <item m="1" x="28"/>
        <item m="1" x="21"/>
        <item m="1" x="26"/>
        <item m="1" x="3"/>
        <item m="1" x="32"/>
        <item m="1" x="27"/>
        <item m="1" x="48"/>
        <item m="1" x="9"/>
        <item m="1" x="14"/>
        <item m="1" x="57"/>
        <item m="1" x="44"/>
        <item m="1" x="20"/>
        <item m="1" x="19"/>
        <item m="1" x="22"/>
        <item m="1" x="11"/>
        <item m="1" x="34"/>
        <item m="1" x="40"/>
        <item m="1" x="15"/>
        <item m="1" x="55"/>
        <item m="1" x="41"/>
      </items>
    </pivotField>
    <pivotField axis="axisRow" compact="0" outline="0" showAll="0" defaultSubtotal="0">
      <items count="3">
        <item x="0"/>
        <item x="1"/>
        <item m="1" x="2"/>
      </items>
    </pivotField>
    <pivotField axis="axisRow" compact="0" outline="0" showAll="0" defaultSubtotal="0">
      <items count="3">
        <item x="0"/>
        <item x="1"/>
        <item m="1" x="2"/>
      </items>
    </pivotField>
    <pivotField axis="axisRow" compact="0" outline="0" showAll="0" defaultSubtotal="0">
      <items count="57">
        <item x="0"/>
        <item x="1"/>
        <item m="1" x="2"/>
        <item m="1" x="13"/>
        <item m="1" x="7"/>
        <item m="1" x="11"/>
        <item m="1" x="26"/>
        <item m="1" x="43"/>
        <item m="1" x="36"/>
        <item m="1" x="31"/>
        <item m="1" x="49"/>
        <item m="1" x="21"/>
        <item m="1" x="16"/>
        <item m="1" x="8"/>
        <item m="1" x="23"/>
        <item m="1" x="28"/>
        <item m="1" x="22"/>
        <item m="1" x="24"/>
        <item m="1" x="52"/>
        <item m="1" x="50"/>
        <item m="1" x="48"/>
        <item m="1" x="10"/>
        <item m="1" x="9"/>
        <item m="1" x="51"/>
        <item m="1" x="47"/>
        <item m="1" x="45"/>
        <item m="1" x="56"/>
        <item m="1" x="33"/>
        <item m="1" x="41"/>
        <item m="1" x="44"/>
        <item m="1" x="6"/>
        <item m="1" x="38"/>
        <item m="1" x="3"/>
        <item m="1" x="55"/>
        <item m="1" x="4"/>
        <item m="1" x="27"/>
        <item m="1" x="32"/>
        <item m="1" x="14"/>
        <item m="1" x="5"/>
        <item m="1" x="35"/>
        <item m="1" x="30"/>
        <item m="1" x="19"/>
        <item m="1" x="54"/>
        <item m="1" x="34"/>
        <item m="1" x="42"/>
        <item m="1" x="25"/>
        <item m="1" x="17"/>
        <item m="1" x="12"/>
        <item m="1" x="18"/>
        <item m="1" x="20"/>
        <item m="1" x="37"/>
        <item m="1" x="39"/>
        <item m="1" x="46"/>
        <item m="1" x="29"/>
        <item m="1" x="40"/>
        <item m="1" x="53"/>
        <item m="1" x="15"/>
      </items>
    </pivotField>
    <pivotField axis="axisRow" compact="0" outline="0" showAll="0" defaultSubtotal="0">
      <items count="17">
        <item x="0"/>
        <item x="1"/>
        <item m="1" x="2"/>
        <item m="1" x="15"/>
        <item m="1" x="10"/>
        <item m="1" x="9"/>
        <item m="1" x="6"/>
        <item m="1" x="3"/>
        <item m="1" x="7"/>
        <item m="1" x="4"/>
        <item m="1" x="13"/>
        <item m="1" x="14"/>
        <item m="1" x="16"/>
        <item m="1" x="12"/>
        <item m="1" x="11"/>
        <item m="1" x="5"/>
        <item m="1" x="8"/>
      </items>
    </pivotField>
    <pivotField compact="0" outline="0" dragToRow="0" dragToCol="0" dragToPage="0" showAll="0" defaultSubtotal="0"/>
    <pivotField compact="0" outline="0" dragToRow="0" dragToCol="0" dragToPage="0" showAll="0" defaultSubtotal="0"/>
  </pivotFields>
  <rowFields count="14">
    <field x="4"/>
    <field x="2"/>
    <field x="3"/>
    <field x="24"/>
    <field x="25"/>
    <field x="6"/>
    <field x="5"/>
    <field x="8"/>
    <field x="21"/>
    <field x="26"/>
    <field x="27"/>
    <field x="28"/>
    <field x="29"/>
    <field x="30"/>
  </rowFields>
  <rowItems count="3">
    <i>
      <x v="229"/>
      <x v="194"/>
      <x v="1"/>
      <x/>
      <x/>
      <x v="7"/>
      <x v="53"/>
      <x/>
      <x/>
      <x/>
      <x/>
      <x/>
      <x/>
      <x/>
    </i>
    <i r="3">
      <x v="1"/>
      <x v="1"/>
      <x v="7"/>
      <x v="53"/>
      <x/>
      <x/>
      <x v="1"/>
      <x v="1"/>
      <x v="1"/>
      <x v="1"/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Beitrag Kanton (effektiv)" fld="12" baseField="0" baseItem="0" numFmtId="4"/>
    <dataField name="Beitrag Kanton2 (Formel)" fld="16" baseField="0" baseItem="0" numFmtId="4"/>
  </dataFields>
  <formats count="388">
    <format dxfId="452">
      <pivotArea dataOnly="0" labelOnly="1" grandCol="1" outline="0" fieldPosition="0"/>
    </format>
    <format dxfId="451">
      <pivotArea field="6" type="button" dataOnly="0" labelOnly="1" outline="0" axis="axisRow" fieldPosition="5"/>
    </format>
    <format dxfId="450">
      <pivotArea field="2" type="button" dataOnly="0" labelOnly="1" outline="0" axis="axisRow" fieldPosition="1"/>
    </format>
    <format dxfId="449">
      <pivotArea field="3" type="button" dataOnly="0" labelOnly="1" outline="0" axis="axisRow" fieldPosition="2"/>
    </format>
    <format dxfId="448">
      <pivotArea field="4" type="button" dataOnly="0" labelOnly="1" outline="0" axis="axisRow" fieldPosition="0"/>
    </format>
    <format dxfId="447">
      <pivotArea field="6" type="button" dataOnly="0" labelOnly="1" outline="0" axis="axisRow" fieldPosition="5"/>
    </format>
    <format dxfId="446">
      <pivotArea field="0" type="button" dataOnly="0" labelOnly="1" outline="0"/>
    </format>
    <format dxfId="445">
      <pivotArea field="2" type="button" dataOnly="0" labelOnly="1" outline="0" axis="axisRow" fieldPosition="1"/>
    </format>
    <format dxfId="444">
      <pivotArea field="3" type="button" dataOnly="0" labelOnly="1" outline="0" axis="axisRow" fieldPosition="2"/>
    </format>
    <format dxfId="443">
      <pivotArea field="4" type="button" dataOnly="0" labelOnly="1" outline="0" axis="axisRow" fieldPosition="0"/>
    </format>
    <format dxfId="442">
      <pivotArea field="6" type="button" dataOnly="0" labelOnly="1" outline="0" axis="axisRow" fieldPosition="5"/>
    </format>
    <format dxfId="441">
      <pivotArea field="0" type="button" dataOnly="0" labelOnly="1" outline="0"/>
    </format>
    <format dxfId="440">
      <pivotArea dataOnly="0" labelOnly="1" grandCol="1" outline="0" fieldPosition="0"/>
    </format>
    <format dxfId="439">
      <pivotArea dataOnly="0" outline="0" fieldPosition="0">
        <references count="1">
          <reference field="4" count="0" defaultSubtotal="1"/>
        </references>
      </pivotArea>
    </format>
    <format dxfId="438">
      <pivotArea dataOnly="0" outline="0" fieldPosition="0">
        <references count="1">
          <reference field="4" count="0" defaultSubtotal="1"/>
        </references>
      </pivotArea>
    </format>
    <format dxfId="437">
      <pivotArea field="8" type="button" dataOnly="0" labelOnly="1" outline="0" axis="axisRow" fieldPosition="7"/>
    </format>
    <format dxfId="436">
      <pivotArea field="21" type="button" dataOnly="0" labelOnly="1" outline="0" axis="axisRow" fieldPosition="8"/>
    </format>
    <format dxfId="435">
      <pivotArea dataOnly="0" labelOnly="1" outline="0" axis="axisValues" fieldPosition="0"/>
    </format>
    <format dxfId="434">
      <pivotArea field="24" type="button" dataOnly="0" labelOnly="1" outline="0" axis="axisRow" fieldPosition="3"/>
    </format>
    <format dxfId="433">
      <pivotArea field="25" type="button" dataOnly="0" labelOnly="1" outline="0" axis="axisRow" fieldPosition="4"/>
    </format>
    <format dxfId="432">
      <pivotArea field="26" type="button" dataOnly="0" labelOnly="1" outline="0" axis="axisRow" fieldPosition="9"/>
    </format>
    <format dxfId="431">
      <pivotArea field="27" type="button" dataOnly="0" labelOnly="1" outline="0" axis="axisRow" fieldPosition="10"/>
    </format>
    <format dxfId="430">
      <pivotArea field="28" type="button" dataOnly="0" labelOnly="1" outline="0" axis="axisRow" fieldPosition="11"/>
    </format>
    <format dxfId="429">
      <pivotArea field="29" type="button" dataOnly="0" labelOnly="1" outline="0" axis="axisRow" fieldPosition="12"/>
    </format>
    <format dxfId="428">
      <pivotArea field="30" type="button" dataOnly="0" labelOnly="1" outline="0" axis="axisRow" fieldPosition="13"/>
    </format>
    <format dxfId="427">
      <pivotArea outline="0" fieldPosition="0">
        <references count="1">
          <reference field="4294967294" count="1">
            <x v="1"/>
          </reference>
        </references>
      </pivotArea>
    </format>
    <format dxfId="426">
      <pivotArea outline="0" fieldPosition="0">
        <references count="1">
          <reference field="4294967294" count="1">
            <x v="0"/>
          </reference>
        </references>
      </pivotArea>
    </format>
    <format dxfId="425">
      <pivotArea dataOnly="0" labelOnly="1" outline="0" fieldPosition="0">
        <references count="1">
          <reference field="4" count="1">
            <x v="8"/>
          </reference>
        </references>
      </pivotArea>
    </format>
    <format dxfId="424">
      <pivotArea dataOnly="0" labelOnly="1" outline="0" fieldPosition="0">
        <references count="2">
          <reference field="2" count="1">
            <x v="52"/>
          </reference>
          <reference field="4" count="1" selected="0">
            <x v="8"/>
          </reference>
        </references>
      </pivotArea>
    </format>
    <format dxfId="423">
      <pivotArea dataOnly="0" labelOnly="1" outline="0" fieldPosition="0">
        <references count="3">
          <reference field="2" count="1" selected="0">
            <x v="52"/>
          </reference>
          <reference field="3" count="1">
            <x v="19"/>
          </reference>
          <reference field="4" count="1" selected="0">
            <x v="8"/>
          </reference>
        </references>
      </pivotArea>
    </format>
    <format dxfId="422">
      <pivotArea dataOnly="0" labelOnly="1" outline="0" fieldPosition="0">
        <references count="4">
          <reference field="2" count="1" selected="0">
            <x v="52"/>
          </reference>
          <reference field="3" count="1" selected="0">
            <x v="19"/>
          </reference>
          <reference field="4" count="1" selected="0">
            <x v="8"/>
          </reference>
          <reference field="24" count="1">
            <x v="2"/>
          </reference>
        </references>
      </pivotArea>
    </format>
    <format dxfId="421">
      <pivotArea dataOnly="0" labelOnly="1" outline="0" fieldPosition="0">
        <references count="5">
          <reference field="2" count="1" selected="0">
            <x v="52"/>
          </reference>
          <reference field="3" count="1" selected="0">
            <x v="19"/>
          </reference>
          <reference field="4" count="1" selected="0">
            <x v="8"/>
          </reference>
          <reference field="24" count="1" selected="0">
            <x v="2"/>
          </reference>
          <reference field="25" count="1">
            <x v="7"/>
          </reference>
        </references>
      </pivotArea>
    </format>
    <format dxfId="420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19"/>
          </reference>
          <reference field="4" count="1" selected="0">
            <x v="8"/>
          </reference>
          <reference field="6" count="1">
            <x v="6"/>
          </reference>
          <reference field="24" count="1" selected="0">
            <x v="2"/>
          </reference>
          <reference field="25" count="1" selected="0">
            <x v="7"/>
          </reference>
        </references>
      </pivotArea>
    </format>
    <format dxfId="419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19"/>
          </reference>
          <reference field="4" count="1" selected="0">
            <x v="8"/>
          </reference>
          <reference field="6" count="1" selected="0">
            <x v="6"/>
          </reference>
          <reference field="8" count="1">
            <x v="7"/>
          </reference>
          <reference field="24" count="1" selected="0">
            <x v="2"/>
          </reference>
          <reference field="25" count="1" selected="0">
            <x v="7"/>
          </reference>
        </references>
      </pivotArea>
    </format>
    <format dxfId="418">
      <pivotArea dataOnly="0" labelOnly="1" outline="0" fieldPosition="0">
        <references count="1">
          <reference field="4" count="1">
            <x v="35"/>
          </reference>
        </references>
      </pivotArea>
    </format>
    <format dxfId="417">
      <pivotArea dataOnly="0" labelOnly="1" outline="0" fieldPosition="0">
        <references count="2">
          <reference field="2" count="1">
            <x v="54"/>
          </reference>
          <reference field="4" count="1" selected="0">
            <x v="35"/>
          </reference>
        </references>
      </pivotArea>
    </format>
    <format dxfId="416">
      <pivotArea dataOnly="0" labelOnly="1" outline="0" fieldPosition="0">
        <references count="3">
          <reference field="2" count="1" selected="0">
            <x v="54"/>
          </reference>
          <reference field="3" count="1">
            <x v="5"/>
          </reference>
          <reference field="4" count="1" selected="0">
            <x v="35"/>
          </reference>
        </references>
      </pivotArea>
    </format>
    <format dxfId="415">
      <pivotArea dataOnly="0" labelOnly="1" outline="0" fieldPosition="0">
        <references count="4">
          <reference field="2" count="1" selected="0">
            <x v="54"/>
          </reference>
          <reference field="3" count="1" selected="0">
            <x v="5"/>
          </reference>
          <reference field="4" count="1" selected="0">
            <x v="35"/>
          </reference>
          <reference field="24" count="1">
            <x v="2"/>
          </reference>
        </references>
      </pivotArea>
    </format>
    <format dxfId="414">
      <pivotArea dataOnly="0" labelOnly="1" outline="0" fieldPosition="0">
        <references count="5">
          <reference field="2" count="1" selected="0">
            <x v="54"/>
          </reference>
          <reference field="3" count="1" selected="0">
            <x v="5"/>
          </reference>
          <reference field="4" count="1" selected="0">
            <x v="35"/>
          </reference>
          <reference field="24" count="1" selected="0">
            <x v="2"/>
          </reference>
          <reference field="25" count="1">
            <x v="2"/>
          </reference>
        </references>
      </pivotArea>
    </format>
    <format dxfId="413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5"/>
          </reference>
          <reference field="4" count="1" selected="0">
            <x v="35"/>
          </reference>
          <reference field="6" count="1">
            <x v="0"/>
          </reference>
          <reference field="24" count="1" selected="0">
            <x v="2"/>
          </reference>
          <reference field="25" count="1" selected="0">
            <x v="2"/>
          </reference>
        </references>
      </pivotArea>
    </format>
    <format dxfId="412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5"/>
          </reference>
          <reference field="4" count="1" selected="0">
            <x v="35"/>
          </reference>
          <reference field="6" count="1" selected="0">
            <x v="0"/>
          </reference>
          <reference field="8" count="1">
            <x v="8"/>
          </reference>
          <reference field="24" count="1" selected="0">
            <x v="2"/>
          </reference>
          <reference field="25" count="1" selected="0">
            <x v="2"/>
          </reference>
        </references>
      </pivotArea>
    </format>
    <format dxfId="411">
      <pivotArea dataOnly="0" labelOnly="1" outline="0" fieldPosition="0">
        <references count="1">
          <reference field="4" count="1">
            <x v="45"/>
          </reference>
        </references>
      </pivotArea>
    </format>
    <format dxfId="410">
      <pivotArea dataOnly="0" labelOnly="1" outline="0" fieldPosition="0">
        <references count="2">
          <reference field="2" count="1">
            <x v="18"/>
          </reference>
          <reference field="4" count="1" selected="0">
            <x v="45"/>
          </reference>
        </references>
      </pivotArea>
    </format>
    <format dxfId="409">
      <pivotArea dataOnly="0" labelOnly="1" outline="0" fieldPosition="0">
        <references count="3">
          <reference field="2" count="1" selected="0">
            <x v="18"/>
          </reference>
          <reference field="3" count="1">
            <x v="16"/>
          </reference>
          <reference field="4" count="1" selected="0">
            <x v="45"/>
          </reference>
        </references>
      </pivotArea>
    </format>
    <format dxfId="408">
      <pivotArea dataOnly="0" labelOnly="1" outline="0" fieldPosition="0">
        <references count="4">
          <reference field="2" count="1" selected="0">
            <x v="18"/>
          </reference>
          <reference field="3" count="1" selected="0">
            <x v="16"/>
          </reference>
          <reference field="4" count="1" selected="0">
            <x v="45"/>
          </reference>
          <reference field="24" count="1">
            <x v="2"/>
          </reference>
        </references>
      </pivotArea>
    </format>
    <format dxfId="407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16"/>
          </reference>
          <reference field="4" count="1" selected="0">
            <x v="45"/>
          </reference>
          <reference field="6" count="1" selected="0">
            <x v="2"/>
          </reference>
          <reference field="8" count="1">
            <x v="4"/>
          </reference>
          <reference field="24" count="1" selected="0">
            <x v="2"/>
          </reference>
          <reference field="25" count="1" selected="0">
            <x v="5"/>
          </reference>
        </references>
      </pivotArea>
    </format>
    <format dxfId="406">
      <pivotArea outline="0" collapsedLevelsAreSubtotals="1" fieldPosition="0">
        <references count="13">
          <reference field="2" count="1" selected="0">
            <x v="175"/>
          </reference>
          <reference field="3" count="1" selected="0">
            <x v="53"/>
          </reference>
          <reference field="4" count="1" selected="0">
            <x v="106"/>
          </reference>
          <reference field="6" count="1" selected="0">
            <x v="9"/>
          </reference>
          <reference field="8" count="1" selected="0">
            <x v="31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 selected="0">
            <x v="0"/>
          </reference>
          <reference field="28" count="1" selected="0">
            <x v="0"/>
          </reference>
          <reference field="29" count="1" selected="0">
            <x v="0"/>
          </reference>
          <reference field="30" count="1" selected="0">
            <x v="0"/>
          </reference>
        </references>
      </pivotArea>
    </format>
    <format dxfId="405">
      <pivotArea dataOnly="0" labelOnly="1" outline="0" fieldPosition="0">
        <references count="1">
          <reference field="4" count="1">
            <x v="106"/>
          </reference>
        </references>
      </pivotArea>
    </format>
    <format dxfId="404">
      <pivotArea dataOnly="0" labelOnly="1" outline="0" fieldPosition="0">
        <references count="2">
          <reference field="2" count="1">
            <x v="175"/>
          </reference>
          <reference field="4" count="1" selected="0">
            <x v="106"/>
          </reference>
        </references>
      </pivotArea>
    </format>
    <format dxfId="403">
      <pivotArea dataOnly="0" labelOnly="1" outline="0" fieldPosition="0">
        <references count="3">
          <reference field="2" count="1" selected="0">
            <x v="175"/>
          </reference>
          <reference field="3" count="1">
            <x v="53"/>
          </reference>
          <reference field="4" count="1" selected="0">
            <x v="106"/>
          </reference>
        </references>
      </pivotArea>
    </format>
    <format dxfId="402">
      <pivotArea dataOnly="0" labelOnly="1" outline="0" fieldPosition="0">
        <references count="4">
          <reference field="2" count="1" selected="0">
            <x v="175"/>
          </reference>
          <reference field="3" count="1" selected="0">
            <x v="53"/>
          </reference>
          <reference field="4" count="1" selected="0">
            <x v="106"/>
          </reference>
          <reference field="24" count="1">
            <x v="0"/>
          </reference>
        </references>
      </pivotArea>
    </format>
    <format dxfId="401">
      <pivotArea dataOnly="0" labelOnly="1" outline="0" fieldPosition="0">
        <references count="5">
          <reference field="2" count="1" selected="0">
            <x v="175"/>
          </reference>
          <reference field="3" count="1" selected="0">
            <x v="53"/>
          </reference>
          <reference field="4" count="1" selected="0">
            <x v="106"/>
          </reference>
          <reference field="24" count="1" selected="0">
            <x v="0"/>
          </reference>
          <reference field="25" count="1">
            <x v="0"/>
          </reference>
        </references>
      </pivotArea>
    </format>
    <format dxfId="400">
      <pivotArea dataOnly="0" labelOnly="1" outline="0" fieldPosition="0">
        <references count="6">
          <reference field="2" count="1" selected="0">
            <x v="175"/>
          </reference>
          <reference field="3" count="1" selected="0">
            <x v="53"/>
          </reference>
          <reference field="4" count="1" selected="0">
            <x v="106"/>
          </reference>
          <reference field="6" count="1">
            <x v="9"/>
          </reference>
          <reference field="24" count="1" selected="0">
            <x v="0"/>
          </reference>
          <reference field="25" count="1" selected="0">
            <x v="0"/>
          </reference>
        </references>
      </pivotArea>
    </format>
    <format dxfId="399">
      <pivotArea dataOnly="0" labelOnly="1" outline="0" fieldPosition="0">
        <references count="7">
          <reference field="2" count="1" selected="0">
            <x v="175"/>
          </reference>
          <reference field="3" count="1" selected="0">
            <x v="53"/>
          </reference>
          <reference field="4" count="1" selected="0">
            <x v="106"/>
          </reference>
          <reference field="6" count="1" selected="0">
            <x v="9"/>
          </reference>
          <reference field="8" count="1">
            <x v="31"/>
          </reference>
          <reference field="24" count="1" selected="0">
            <x v="0"/>
          </reference>
          <reference field="25" count="1" selected="0">
            <x v="0"/>
          </reference>
        </references>
      </pivotArea>
    </format>
    <format dxfId="398">
      <pivotArea dataOnly="0" labelOnly="1" outline="0" fieldPosition="0">
        <references count="9">
          <reference field="2" count="1" selected="0">
            <x v="175"/>
          </reference>
          <reference field="3" count="1" selected="0">
            <x v="53"/>
          </reference>
          <reference field="4" count="1" selected="0">
            <x v="106"/>
          </reference>
          <reference field="6" count="1" selected="0">
            <x v="9"/>
          </reference>
          <reference field="8" count="1" selected="0">
            <x v="31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>
            <x v="0"/>
          </reference>
        </references>
      </pivotArea>
    </format>
    <format dxfId="397">
      <pivotArea dataOnly="0" labelOnly="1" outline="0" fieldPosition="0">
        <references count="10">
          <reference field="2" count="1" selected="0">
            <x v="175"/>
          </reference>
          <reference field="3" count="1" selected="0">
            <x v="53"/>
          </reference>
          <reference field="4" count="1" selected="0">
            <x v="106"/>
          </reference>
          <reference field="6" count="1" selected="0">
            <x v="9"/>
          </reference>
          <reference field="8" count="1" selected="0">
            <x v="31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>
            <x v="0"/>
          </reference>
        </references>
      </pivotArea>
    </format>
    <format dxfId="396">
      <pivotArea dataOnly="0" labelOnly="1" outline="0" fieldPosition="0">
        <references count="11">
          <reference field="2" count="1" selected="0">
            <x v="175"/>
          </reference>
          <reference field="3" count="1" selected="0">
            <x v="53"/>
          </reference>
          <reference field="4" count="1" selected="0">
            <x v="106"/>
          </reference>
          <reference field="6" count="1" selected="0">
            <x v="9"/>
          </reference>
          <reference field="8" count="1" selected="0">
            <x v="31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 selected="0">
            <x v="0"/>
          </reference>
          <reference field="28" count="1">
            <x v="0"/>
          </reference>
        </references>
      </pivotArea>
    </format>
    <format dxfId="395">
      <pivotArea dataOnly="0" labelOnly="1" outline="0" fieldPosition="0">
        <references count="12">
          <reference field="2" count="1" selected="0">
            <x v="175"/>
          </reference>
          <reference field="3" count="1" selected="0">
            <x v="53"/>
          </reference>
          <reference field="4" count="1" selected="0">
            <x v="106"/>
          </reference>
          <reference field="6" count="1" selected="0">
            <x v="9"/>
          </reference>
          <reference field="8" count="1" selected="0">
            <x v="31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 selected="0">
            <x v="0"/>
          </reference>
          <reference field="28" count="1" selected="0">
            <x v="0"/>
          </reference>
          <reference field="29" count="1">
            <x v="0"/>
          </reference>
        </references>
      </pivotArea>
    </format>
    <format dxfId="394">
      <pivotArea dataOnly="0" labelOnly="1" outline="0" fieldPosition="0">
        <references count="13">
          <reference field="2" count="1" selected="0">
            <x v="175"/>
          </reference>
          <reference field="3" count="1" selected="0">
            <x v="53"/>
          </reference>
          <reference field="4" count="1" selected="0">
            <x v="106"/>
          </reference>
          <reference field="6" count="1" selected="0">
            <x v="9"/>
          </reference>
          <reference field="8" count="1" selected="0">
            <x v="31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 selected="0">
            <x v="0"/>
          </reference>
          <reference field="28" count="1" selected="0">
            <x v="0"/>
          </reference>
          <reference field="29" count="1" selected="0">
            <x v="0"/>
          </reference>
          <reference field="30" count="1">
            <x v="0"/>
          </reference>
        </references>
      </pivotArea>
    </format>
    <format dxfId="393">
      <pivotArea outline="0" collapsedLevelsAreSubtotals="1" fieldPosition="0">
        <references count="13">
          <reference field="2" count="3" selected="0">
            <x v="8"/>
            <x v="26"/>
            <x v="57"/>
          </reference>
          <reference field="3" count="3" selected="0">
            <x v="20"/>
            <x v="35"/>
            <x v="55"/>
          </reference>
          <reference field="4" count="3" selected="0">
            <x v="112"/>
            <x v="114"/>
            <x v="121"/>
          </reference>
          <reference field="6" count="3" selected="0">
            <x v="1"/>
            <x v="2"/>
            <x v="9"/>
          </reference>
          <reference field="8" count="3" selected="0">
            <x v="9"/>
            <x v="30"/>
            <x v="32"/>
          </reference>
          <reference field="21" count="1" selected="0">
            <x v="0"/>
          </reference>
          <reference field="24" count="2" selected="0">
            <x v="0"/>
            <x v="2"/>
          </reference>
          <reference field="25" count="2" selected="0">
            <x v="0"/>
            <x v="8"/>
          </reference>
          <reference field="26" count="1" selected="0">
            <x v="0"/>
          </reference>
          <reference field="27" count="2" selected="0">
            <x v="0"/>
            <x v="2"/>
          </reference>
          <reference field="28" count="1" selected="0">
            <x v="0"/>
          </reference>
          <reference field="29" count="2" selected="0">
            <x v="0"/>
            <x v="11"/>
          </reference>
          <reference field="30" count="1" selected="0">
            <x v="0"/>
          </reference>
        </references>
      </pivotArea>
    </format>
    <format dxfId="392">
      <pivotArea dataOnly="0" labelOnly="1" outline="0" fieldPosition="0">
        <references count="1">
          <reference field="4" count="3">
            <x v="112"/>
            <x v="114"/>
            <x v="121"/>
          </reference>
        </references>
      </pivotArea>
    </format>
    <format dxfId="391">
      <pivotArea dataOnly="0" labelOnly="1" outline="0" fieldPosition="0">
        <references count="2">
          <reference field="2" count="1">
            <x v="57"/>
          </reference>
          <reference field="4" count="1" selected="0">
            <x v="112"/>
          </reference>
        </references>
      </pivotArea>
    </format>
    <format dxfId="390">
      <pivotArea dataOnly="0" labelOnly="1" outline="0" fieldPosition="0">
        <references count="2">
          <reference field="2" count="1">
            <x v="8"/>
          </reference>
          <reference field="4" count="1" selected="0">
            <x v="114"/>
          </reference>
        </references>
      </pivotArea>
    </format>
    <format dxfId="389">
      <pivotArea dataOnly="0" labelOnly="1" outline="0" fieldPosition="0">
        <references count="2">
          <reference field="2" count="1">
            <x v="26"/>
          </reference>
          <reference field="4" count="1" selected="0">
            <x v="121"/>
          </reference>
        </references>
      </pivotArea>
    </format>
    <format dxfId="388">
      <pivotArea dataOnly="0" labelOnly="1" outline="0" fieldPosition="0">
        <references count="3">
          <reference field="2" count="1" selected="0">
            <x v="57"/>
          </reference>
          <reference field="3" count="1">
            <x v="20"/>
          </reference>
          <reference field="4" count="1" selected="0">
            <x v="112"/>
          </reference>
        </references>
      </pivotArea>
    </format>
    <format dxfId="387">
      <pivotArea dataOnly="0" labelOnly="1" outline="0" fieldPosition="0">
        <references count="3">
          <reference field="2" count="1" selected="0">
            <x v="8"/>
          </reference>
          <reference field="3" count="1">
            <x v="35"/>
          </reference>
          <reference field="4" count="1" selected="0">
            <x v="114"/>
          </reference>
        </references>
      </pivotArea>
    </format>
    <format dxfId="386">
      <pivotArea dataOnly="0" labelOnly="1" outline="0" fieldPosition="0">
        <references count="3">
          <reference field="2" count="1" selected="0">
            <x v="26"/>
          </reference>
          <reference field="3" count="1">
            <x v="55"/>
          </reference>
          <reference field="4" count="1" selected="0">
            <x v="121"/>
          </reference>
        </references>
      </pivotArea>
    </format>
    <format dxfId="385">
      <pivotArea dataOnly="0" labelOnly="1" outline="0" fieldPosition="0">
        <references count="4">
          <reference field="2" count="1" selected="0">
            <x v="57"/>
          </reference>
          <reference field="3" count="1" selected="0">
            <x v="20"/>
          </reference>
          <reference field="4" count="1" selected="0">
            <x v="112"/>
          </reference>
          <reference field="24" count="1">
            <x v="2"/>
          </reference>
        </references>
      </pivotArea>
    </format>
    <format dxfId="384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35"/>
          </reference>
          <reference field="4" count="1" selected="0">
            <x v="114"/>
          </reference>
          <reference field="24" count="1">
            <x v="0"/>
          </reference>
        </references>
      </pivotArea>
    </format>
    <format dxfId="383">
      <pivotArea dataOnly="0" labelOnly="1" outline="0" fieldPosition="0">
        <references count="5">
          <reference field="2" count="1" selected="0">
            <x v="8"/>
          </reference>
          <reference field="3" count="1" selected="0">
            <x v="35"/>
          </reference>
          <reference field="4" count="1" selected="0">
            <x v="114"/>
          </reference>
          <reference field="24" count="1" selected="0">
            <x v="0"/>
          </reference>
          <reference field="25" count="1">
            <x v="0"/>
          </reference>
        </references>
      </pivotArea>
    </format>
    <format dxfId="382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35"/>
          </reference>
          <reference field="4" count="1" selected="0">
            <x v="114"/>
          </reference>
          <reference field="6" count="1">
            <x v="9"/>
          </reference>
          <reference field="24" count="1" selected="0">
            <x v="0"/>
          </reference>
          <reference field="25" count="1" selected="0">
            <x v="0"/>
          </reference>
        </references>
      </pivotArea>
    </format>
    <format dxfId="381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>
            <x v="2"/>
          </reference>
          <reference field="24" count="1" selected="0">
            <x v="0"/>
          </reference>
          <reference field="25" count="1" selected="0">
            <x v="0"/>
          </reference>
        </references>
      </pivotArea>
    </format>
    <format dxfId="380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20"/>
          </reference>
          <reference field="4" count="1" selected="0">
            <x v="112"/>
          </reference>
          <reference field="6" count="1" selected="0">
            <x v="1"/>
          </reference>
          <reference field="8" count="1">
            <x v="9"/>
          </reference>
          <reference field="24" count="1" selected="0">
            <x v="2"/>
          </reference>
          <reference field="25" count="1" selected="0">
            <x v="8"/>
          </reference>
        </references>
      </pivotArea>
    </format>
    <format dxfId="379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35"/>
          </reference>
          <reference field="4" count="1" selected="0">
            <x v="114"/>
          </reference>
          <reference field="6" count="1" selected="0">
            <x v="9"/>
          </reference>
          <reference field="8" count="1">
            <x v="30"/>
          </reference>
          <reference field="24" count="1" selected="0">
            <x v="0"/>
          </reference>
          <reference field="25" count="1" selected="0">
            <x v="0"/>
          </reference>
        </references>
      </pivotArea>
    </format>
    <format dxfId="378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 selected="0">
            <x v="2"/>
          </reference>
          <reference field="8" count="1">
            <x v="32"/>
          </reference>
          <reference field="24" count="1" selected="0">
            <x v="0"/>
          </reference>
          <reference field="25" count="1" selected="0">
            <x v="0"/>
          </reference>
        </references>
      </pivotArea>
    </format>
    <format dxfId="377">
      <pivotArea dataOnly="0" labelOnly="1" outline="0" fieldPosition="0">
        <references count="9">
          <reference field="2" count="1" selected="0">
            <x v="8"/>
          </reference>
          <reference field="3" count="1" selected="0">
            <x v="35"/>
          </reference>
          <reference field="4" count="1" selected="0">
            <x v="114"/>
          </reference>
          <reference field="6" count="1" selected="0">
            <x v="9"/>
          </reference>
          <reference field="8" count="1" selected="0">
            <x v="30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>
            <x v="0"/>
          </reference>
        </references>
      </pivotArea>
    </format>
    <format dxfId="376">
      <pivotArea dataOnly="0" labelOnly="1" outline="0" fieldPosition="0">
        <references count="10">
          <reference field="2" count="1" selected="0">
            <x v="8"/>
          </reference>
          <reference field="3" count="1" selected="0">
            <x v="35"/>
          </reference>
          <reference field="4" count="1" selected="0">
            <x v="114"/>
          </reference>
          <reference field="6" count="1" selected="0">
            <x v="9"/>
          </reference>
          <reference field="8" count="1" selected="0">
            <x v="30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>
            <x v="0"/>
          </reference>
        </references>
      </pivotArea>
    </format>
    <format dxfId="375">
      <pivotArea dataOnly="0" labelOnly="1" outline="0" fieldPosition="0">
        <references count="11">
          <reference field="2" count="1" selected="0">
            <x v="8"/>
          </reference>
          <reference field="3" count="1" selected="0">
            <x v="35"/>
          </reference>
          <reference field="4" count="1" selected="0">
            <x v="114"/>
          </reference>
          <reference field="6" count="1" selected="0">
            <x v="9"/>
          </reference>
          <reference field="8" count="1" selected="0">
            <x v="30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 selected="0">
            <x v="0"/>
          </reference>
          <reference field="28" count="1">
            <x v="0"/>
          </reference>
        </references>
      </pivotArea>
    </format>
    <format dxfId="374">
      <pivotArea dataOnly="0" labelOnly="1" outline="0" fieldPosition="0">
        <references count="12">
          <reference field="2" count="1" selected="0">
            <x v="8"/>
          </reference>
          <reference field="3" count="1" selected="0">
            <x v="35"/>
          </reference>
          <reference field="4" count="1" selected="0">
            <x v="114"/>
          </reference>
          <reference field="6" count="1" selected="0">
            <x v="9"/>
          </reference>
          <reference field="8" count="1" selected="0">
            <x v="30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 selected="0">
            <x v="0"/>
          </reference>
          <reference field="28" count="1" selected="0">
            <x v="0"/>
          </reference>
          <reference field="29" count="1">
            <x v="0"/>
          </reference>
        </references>
      </pivotArea>
    </format>
    <format dxfId="373">
      <pivotArea dataOnly="0" labelOnly="1" outline="0" fieldPosition="0">
        <references count="13">
          <reference field="2" count="1" selected="0">
            <x v="8"/>
          </reference>
          <reference field="3" count="1" selected="0">
            <x v="35"/>
          </reference>
          <reference field="4" count="1" selected="0">
            <x v="114"/>
          </reference>
          <reference field="6" count="1" selected="0">
            <x v="9"/>
          </reference>
          <reference field="8" count="1" selected="0">
            <x v="30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 selected="0">
            <x v="0"/>
          </reference>
          <reference field="28" count="1" selected="0">
            <x v="0"/>
          </reference>
          <reference field="29" count="1" selected="0">
            <x v="0"/>
          </reference>
          <reference field="30" count="1">
            <x v="0"/>
          </reference>
        </references>
      </pivotArea>
    </format>
    <format dxfId="372">
      <pivotArea dataOnly="0" labelOnly="1" outline="0" fieldPosition="0">
        <references count="13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 selected="0">
            <x v="2"/>
          </reference>
          <reference field="8" count="1" selected="0">
            <x v="32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 selected="0">
            <x v="0"/>
          </reference>
          <reference field="28" count="1" selected="0">
            <x v="0"/>
          </reference>
          <reference field="29" count="1" selected="0">
            <x v="0"/>
          </reference>
          <reference field="30" count="1">
            <x v="0"/>
          </reference>
        </references>
      </pivotArea>
    </format>
    <format dxfId="371">
      <pivotArea dataOnly="0" labelOnly="1" outline="0" fieldPosition="0">
        <references count="1">
          <reference field="4" count="1">
            <x v="134"/>
          </reference>
        </references>
      </pivotArea>
    </format>
    <format dxfId="370">
      <pivotArea dataOnly="0" labelOnly="1" outline="0" fieldPosition="0">
        <references count="2">
          <reference field="2" count="1">
            <x v="8"/>
          </reference>
          <reference field="4" count="1" selected="0">
            <x v="134"/>
          </reference>
        </references>
      </pivotArea>
    </format>
    <format dxfId="369">
      <pivotArea dataOnly="0" labelOnly="1" outline="0" fieldPosition="0">
        <references count="3">
          <reference field="2" count="1" selected="0">
            <x v="8"/>
          </reference>
          <reference field="3" count="1">
            <x v="48"/>
          </reference>
          <reference field="4" count="1" selected="0">
            <x v="134"/>
          </reference>
        </references>
      </pivotArea>
    </format>
    <format dxfId="368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48"/>
          </reference>
          <reference field="4" count="1" selected="0">
            <x v="134"/>
          </reference>
          <reference field="24" count="1">
            <x v="2"/>
          </reference>
        </references>
      </pivotArea>
    </format>
    <format dxfId="367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48"/>
          </reference>
          <reference field="4" count="1" selected="0">
            <x v="134"/>
          </reference>
          <reference field="6" count="1" selected="0">
            <x v="5"/>
          </reference>
          <reference field="8" count="1">
            <x v="2"/>
          </reference>
          <reference field="24" count="1" selected="0">
            <x v="2"/>
          </reference>
          <reference field="25" count="1" selected="0">
            <x v="3"/>
          </reference>
        </references>
      </pivotArea>
    </format>
    <format dxfId="366">
      <pivotArea outline="0" collapsedLevelsAreSubtotals="1" fieldPosition="0">
        <references count="13">
          <reference field="2" count="57" selected="0">
            <x v="1"/>
            <x v="4"/>
            <x v="6"/>
            <x v="7"/>
            <x v="8"/>
            <x v="11"/>
            <x v="18"/>
            <x v="20"/>
            <x v="22"/>
            <x v="24"/>
            <x v="26"/>
            <x v="31"/>
            <x v="32"/>
            <x v="38"/>
            <x v="39"/>
            <x v="42"/>
            <x v="44"/>
            <x v="45"/>
            <x v="50"/>
            <x v="52"/>
            <x v="54"/>
            <x v="57"/>
            <x v="63"/>
            <x v="71"/>
            <x v="73"/>
            <x v="85"/>
            <x v="88"/>
            <x v="93"/>
            <x v="95"/>
            <x v="96"/>
            <x v="97"/>
            <x v="98"/>
            <x v="99"/>
            <x v="104"/>
            <x v="105"/>
            <x v="108"/>
            <x v="109"/>
            <x v="110"/>
            <x v="113"/>
            <x v="122"/>
            <x v="136"/>
            <x v="138"/>
            <x v="139"/>
            <x v="145"/>
            <x v="146"/>
            <x v="148"/>
            <x v="152"/>
            <x v="153"/>
            <x v="154"/>
            <x v="164"/>
            <x v="173"/>
            <x v="175"/>
            <x v="181"/>
            <x v="183"/>
            <x v="186"/>
            <x v="188"/>
            <x v="191"/>
          </reference>
          <reference field="3" count="52" selected="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  <reference field="4" count="59" selected="0">
            <x v="1"/>
            <x v="4"/>
            <x v="8"/>
            <x v="9"/>
            <x v="10"/>
            <x v="11"/>
            <x v="19"/>
            <x v="27"/>
            <x v="31"/>
            <x v="32"/>
            <x v="35"/>
            <x v="40"/>
            <x v="44"/>
            <x v="45"/>
            <x v="46"/>
            <x v="47"/>
            <x v="58"/>
            <x v="61"/>
            <x v="63"/>
            <x v="68"/>
            <x v="70"/>
            <x v="71"/>
            <x v="78"/>
            <x v="84"/>
            <x v="87"/>
            <x v="94"/>
            <x v="96"/>
            <x v="106"/>
            <x v="107"/>
            <x v="108"/>
            <x v="112"/>
            <x v="114"/>
            <x v="121"/>
            <x v="127"/>
            <x v="131"/>
            <x v="134"/>
            <x v="135"/>
            <x v="138"/>
            <x v="140"/>
            <x v="153"/>
            <x v="154"/>
            <x v="165"/>
            <x v="168"/>
            <x v="170"/>
            <x v="174"/>
            <x v="176"/>
            <x v="182"/>
            <x v="188"/>
            <x v="190"/>
            <x v="193"/>
            <x v="199"/>
            <x v="200"/>
            <x v="201"/>
            <x v="209"/>
            <x v="211"/>
            <x v="215"/>
            <x v="216"/>
            <x v="220"/>
            <x v="225"/>
          </reference>
          <reference field="6" count="11" selected="0">
            <x v="0"/>
            <x v="1"/>
            <x v="2"/>
            <x v="3"/>
            <x v="4"/>
            <x v="5"/>
            <x v="6"/>
            <x v="8"/>
            <x v="9"/>
            <x v="10"/>
            <x v="11"/>
          </reference>
          <reference field="8" count="32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  <reference field="21" count="0" selected="0"/>
          <reference field="24" count="2" selected="0">
            <x v="0"/>
            <x v="2"/>
          </reference>
          <reference field="25" count="12" selected="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26" count="2" selected="0">
            <x v="0"/>
            <x v="2"/>
          </reference>
          <reference field="27" count="2" selected="0">
            <x v="0"/>
            <x v="2"/>
          </reference>
          <reference field="28" count="2" selected="0">
            <x v="0"/>
            <x v="2"/>
          </reference>
          <reference field="29" count="31" selected="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  <reference field="30" count="2" selected="0">
            <x v="0"/>
            <x v="2"/>
          </reference>
        </references>
      </pivotArea>
    </format>
    <format dxfId="365">
      <pivotArea dataOnly="0" labelOnly="1" outline="0" fieldPosition="0">
        <references count="1">
          <reference field="4" count="50">
            <x v="1"/>
            <x v="4"/>
            <x v="8"/>
            <x v="9"/>
            <x v="10"/>
            <x v="11"/>
            <x v="19"/>
            <x v="27"/>
            <x v="31"/>
            <x v="32"/>
            <x v="35"/>
            <x v="40"/>
            <x v="44"/>
            <x v="45"/>
            <x v="46"/>
            <x v="47"/>
            <x v="58"/>
            <x v="61"/>
            <x v="63"/>
            <x v="68"/>
            <x v="70"/>
            <x v="71"/>
            <x v="78"/>
            <x v="84"/>
            <x v="87"/>
            <x v="94"/>
            <x v="96"/>
            <x v="106"/>
            <x v="107"/>
            <x v="108"/>
            <x v="112"/>
            <x v="114"/>
            <x v="121"/>
            <x v="127"/>
            <x v="131"/>
            <x v="134"/>
            <x v="135"/>
            <x v="138"/>
            <x v="140"/>
            <x v="153"/>
            <x v="154"/>
            <x v="165"/>
            <x v="168"/>
            <x v="170"/>
            <x v="174"/>
            <x v="176"/>
            <x v="182"/>
            <x v="188"/>
            <x v="190"/>
            <x v="193"/>
          </reference>
        </references>
      </pivotArea>
    </format>
    <format dxfId="364">
      <pivotArea dataOnly="0" labelOnly="1" outline="0" fieldPosition="0">
        <references count="1">
          <reference field="4" count="9">
            <x v="199"/>
            <x v="200"/>
            <x v="201"/>
            <x v="209"/>
            <x v="211"/>
            <x v="215"/>
            <x v="216"/>
            <x v="220"/>
            <x v="225"/>
          </reference>
        </references>
      </pivotArea>
    </format>
    <format dxfId="363">
      <pivotArea dataOnly="0" labelOnly="1" outline="0" fieldPosition="0">
        <references count="2">
          <reference field="2" count="1">
            <x v="24"/>
          </reference>
          <reference field="4" count="1" selected="0">
            <x v="1"/>
          </reference>
        </references>
      </pivotArea>
    </format>
    <format dxfId="362">
      <pivotArea dataOnly="0" labelOnly="1" outline="0" fieldPosition="0">
        <references count="2">
          <reference field="2" count="1">
            <x v="4"/>
          </reference>
          <reference field="4" count="1" selected="0">
            <x v="4"/>
          </reference>
        </references>
      </pivotArea>
    </format>
    <format dxfId="361">
      <pivotArea dataOnly="0" labelOnly="1" outline="0" fieldPosition="0">
        <references count="2">
          <reference field="2" count="1">
            <x v="52"/>
          </reference>
          <reference field="4" count="1" selected="0">
            <x v="8"/>
          </reference>
        </references>
      </pivotArea>
    </format>
    <format dxfId="360">
      <pivotArea dataOnly="0" labelOnly="1" outline="0" fieldPosition="0">
        <references count="2">
          <reference field="2" count="1">
            <x v="164"/>
          </reference>
          <reference field="4" count="1" selected="0">
            <x v="9"/>
          </reference>
        </references>
      </pivotArea>
    </format>
    <format dxfId="359">
      <pivotArea dataOnly="0" labelOnly="1" outline="0" fieldPosition="0">
        <references count="2">
          <reference field="2" count="1">
            <x v="153"/>
          </reference>
          <reference field="4" count="1" selected="0">
            <x v="10"/>
          </reference>
        </references>
      </pivotArea>
    </format>
    <format dxfId="358">
      <pivotArea dataOnly="0" labelOnly="1" outline="0" fieldPosition="0">
        <references count="2">
          <reference field="2" count="1">
            <x v="32"/>
          </reference>
          <reference field="4" count="1" selected="0">
            <x v="11"/>
          </reference>
        </references>
      </pivotArea>
    </format>
    <format dxfId="357">
      <pivotArea dataOnly="0" labelOnly="1" outline="0" fieldPosition="0">
        <references count="2">
          <reference field="2" count="1">
            <x v="148"/>
          </reference>
          <reference field="4" count="1" selected="0">
            <x v="19"/>
          </reference>
        </references>
      </pivotArea>
    </format>
    <format dxfId="356">
      <pivotArea dataOnly="0" labelOnly="1" outline="0" fieldPosition="0">
        <references count="2">
          <reference field="2" count="1">
            <x v="85"/>
          </reference>
          <reference field="4" count="1" selected="0">
            <x v="27"/>
          </reference>
        </references>
      </pivotArea>
    </format>
    <format dxfId="355">
      <pivotArea dataOnly="0" labelOnly="1" outline="0" fieldPosition="0">
        <references count="2">
          <reference field="2" count="1">
            <x v="45"/>
          </reference>
          <reference field="4" count="1" selected="0">
            <x v="31"/>
          </reference>
        </references>
      </pivotArea>
    </format>
    <format dxfId="354">
      <pivotArea dataOnly="0" labelOnly="1" outline="0" fieldPosition="0">
        <references count="2">
          <reference field="2" count="1">
            <x v="146"/>
          </reference>
          <reference field="4" count="1" selected="0">
            <x v="32"/>
          </reference>
        </references>
      </pivotArea>
    </format>
    <format dxfId="353">
      <pivotArea dataOnly="0" labelOnly="1" outline="0" fieldPosition="0">
        <references count="2">
          <reference field="2" count="1">
            <x v="54"/>
          </reference>
          <reference field="4" count="1" selected="0">
            <x v="35"/>
          </reference>
        </references>
      </pivotArea>
    </format>
    <format dxfId="352">
      <pivotArea dataOnly="0" labelOnly="1" outline="0" fieldPosition="0">
        <references count="2">
          <reference field="2" count="1">
            <x v="7"/>
          </reference>
          <reference field="4" count="1" selected="0">
            <x v="40"/>
          </reference>
        </references>
      </pivotArea>
    </format>
    <format dxfId="351">
      <pivotArea dataOnly="0" labelOnly="1" outline="0" fieldPosition="0">
        <references count="2">
          <reference field="2" count="1">
            <x v="104"/>
          </reference>
          <reference field="4" count="1" selected="0">
            <x v="44"/>
          </reference>
        </references>
      </pivotArea>
    </format>
    <format dxfId="350">
      <pivotArea dataOnly="0" labelOnly="1" outline="0" fieldPosition="0">
        <references count="2">
          <reference field="2" count="1">
            <x v="18"/>
          </reference>
          <reference field="4" count="1" selected="0">
            <x v="45"/>
          </reference>
        </references>
      </pivotArea>
    </format>
    <format dxfId="349">
      <pivotArea dataOnly="0" labelOnly="1" outline="0" fieldPosition="0">
        <references count="2">
          <reference field="2" count="1">
            <x v="139"/>
          </reference>
          <reference field="4" count="1" selected="0">
            <x v="46"/>
          </reference>
        </references>
      </pivotArea>
    </format>
    <format dxfId="348">
      <pivotArea dataOnly="0" labelOnly="1" outline="0" fieldPosition="0">
        <references count="2">
          <reference field="2" count="1">
            <x v="186"/>
          </reference>
          <reference field="4" count="1" selected="0">
            <x v="47"/>
          </reference>
        </references>
      </pivotArea>
    </format>
    <format dxfId="347">
      <pivotArea dataOnly="0" labelOnly="1" outline="0" fieldPosition="0">
        <references count="2">
          <reference field="2" count="1">
            <x v="44"/>
          </reference>
          <reference field="4" count="1" selected="0">
            <x v="58"/>
          </reference>
        </references>
      </pivotArea>
    </format>
    <format dxfId="346">
      <pivotArea dataOnly="0" labelOnly="1" outline="0" fieldPosition="0">
        <references count="2">
          <reference field="2" count="1">
            <x v="97"/>
          </reference>
          <reference field="4" count="1" selected="0">
            <x v="61"/>
          </reference>
        </references>
      </pivotArea>
    </format>
    <format dxfId="345">
      <pivotArea dataOnly="0" labelOnly="1" outline="0" fieldPosition="0">
        <references count="2">
          <reference field="2" count="1">
            <x v="109"/>
          </reference>
          <reference field="4" count="1" selected="0">
            <x v="63"/>
          </reference>
        </references>
      </pivotArea>
    </format>
    <format dxfId="344">
      <pivotArea dataOnly="0" labelOnly="1" outline="0" fieldPosition="0">
        <references count="2">
          <reference field="2" count="1">
            <x v="38"/>
          </reference>
          <reference field="4" count="1" selected="0">
            <x v="68"/>
          </reference>
        </references>
      </pivotArea>
    </format>
    <format dxfId="343">
      <pivotArea dataOnly="0" labelOnly="1" outline="0" fieldPosition="0">
        <references count="2">
          <reference field="2" count="1">
            <x v="138"/>
          </reference>
          <reference field="4" count="1" selected="0">
            <x v="70"/>
          </reference>
        </references>
      </pivotArea>
    </format>
    <format dxfId="342">
      <pivotArea dataOnly="0" labelOnly="1" outline="0" fieldPosition="0">
        <references count="2">
          <reference field="2" count="1">
            <x v="71"/>
          </reference>
          <reference field="4" count="1" selected="0">
            <x v="71"/>
          </reference>
        </references>
      </pivotArea>
    </format>
    <format dxfId="341">
      <pivotArea dataOnly="0" labelOnly="1" outline="0" fieldPosition="0">
        <references count="2">
          <reference field="2" count="1">
            <x v="110"/>
          </reference>
          <reference field="4" count="1" selected="0">
            <x v="78"/>
          </reference>
        </references>
      </pivotArea>
    </format>
    <format dxfId="340">
      <pivotArea dataOnly="0" labelOnly="1" outline="0" fieldPosition="0">
        <references count="2">
          <reference field="2" count="1">
            <x v="88"/>
          </reference>
          <reference field="4" count="1" selected="0">
            <x v="84"/>
          </reference>
        </references>
      </pivotArea>
    </format>
    <format dxfId="339">
      <pivotArea dataOnly="0" labelOnly="1" outline="0" fieldPosition="0">
        <references count="2">
          <reference field="2" count="1">
            <x v="18"/>
          </reference>
          <reference field="4" count="1" selected="0">
            <x v="87"/>
          </reference>
        </references>
      </pivotArea>
    </format>
    <format dxfId="338">
      <pivotArea dataOnly="0" labelOnly="1" outline="0" fieldPosition="0">
        <references count="2">
          <reference field="2" count="1">
            <x v="39"/>
          </reference>
          <reference field="4" count="1" selected="0">
            <x v="94"/>
          </reference>
        </references>
      </pivotArea>
    </format>
    <format dxfId="337">
      <pivotArea dataOnly="0" labelOnly="1" outline="0" fieldPosition="0">
        <references count="2">
          <reference field="2" count="1">
            <x v="188"/>
          </reference>
          <reference field="4" count="1" selected="0">
            <x v="96"/>
          </reference>
        </references>
      </pivotArea>
    </format>
    <format dxfId="336">
      <pivotArea dataOnly="0" labelOnly="1" outline="0" fieldPosition="0">
        <references count="2">
          <reference field="2" count="1">
            <x v="175"/>
          </reference>
          <reference field="4" count="1" selected="0">
            <x v="106"/>
          </reference>
        </references>
      </pivotArea>
    </format>
    <format dxfId="335">
      <pivotArea dataOnly="0" labelOnly="1" outline="0" fieldPosition="0">
        <references count="2">
          <reference field="2" count="1">
            <x v="154"/>
          </reference>
          <reference field="4" count="1" selected="0">
            <x v="107"/>
          </reference>
        </references>
      </pivotArea>
    </format>
    <format dxfId="334">
      <pivotArea dataOnly="0" labelOnly="1" outline="0" fieldPosition="0">
        <references count="2">
          <reference field="2" count="1">
            <x v="152"/>
          </reference>
          <reference field="4" count="1" selected="0">
            <x v="108"/>
          </reference>
        </references>
      </pivotArea>
    </format>
    <format dxfId="333">
      <pivotArea dataOnly="0" labelOnly="1" outline="0" fieldPosition="0">
        <references count="2">
          <reference field="2" count="1">
            <x v="57"/>
          </reference>
          <reference field="4" count="1" selected="0">
            <x v="112"/>
          </reference>
        </references>
      </pivotArea>
    </format>
    <format dxfId="332">
      <pivotArea dataOnly="0" labelOnly="1" outline="0" fieldPosition="0">
        <references count="2">
          <reference field="2" count="1">
            <x v="8"/>
          </reference>
          <reference field="4" count="1" selected="0">
            <x v="114"/>
          </reference>
        </references>
      </pivotArea>
    </format>
    <format dxfId="331">
      <pivotArea dataOnly="0" labelOnly="1" outline="0" fieldPosition="0">
        <references count="2">
          <reference field="2" count="1">
            <x v="26"/>
          </reference>
          <reference field="4" count="1" selected="0">
            <x v="121"/>
          </reference>
        </references>
      </pivotArea>
    </format>
    <format dxfId="330">
      <pivotArea dataOnly="0" labelOnly="1" outline="0" fieldPosition="0">
        <references count="2">
          <reference field="2" count="1">
            <x v="50"/>
          </reference>
          <reference field="4" count="1" selected="0">
            <x v="127"/>
          </reference>
        </references>
      </pivotArea>
    </format>
    <format dxfId="329">
      <pivotArea dataOnly="0" labelOnly="1" outline="0" fieldPosition="0">
        <references count="2">
          <reference field="2" count="1">
            <x v="20"/>
          </reference>
          <reference field="4" count="1" selected="0">
            <x v="131"/>
          </reference>
        </references>
      </pivotArea>
    </format>
    <format dxfId="328">
      <pivotArea dataOnly="0" labelOnly="1" outline="0" fieldPosition="0">
        <references count="2">
          <reference field="2" count="1">
            <x v="8"/>
          </reference>
          <reference field="4" count="1" selected="0">
            <x v="134"/>
          </reference>
        </references>
      </pivotArea>
    </format>
    <format dxfId="327">
      <pivotArea dataOnly="0" labelOnly="1" outline="0" fieldPosition="0">
        <references count="2">
          <reference field="2" count="1">
            <x v="96"/>
          </reference>
          <reference field="4" count="1" selected="0">
            <x v="135"/>
          </reference>
        </references>
      </pivotArea>
    </format>
    <format dxfId="326">
      <pivotArea dataOnly="0" labelOnly="1" outline="0" fieldPosition="0">
        <references count="2">
          <reference field="2" count="1">
            <x v="11"/>
          </reference>
          <reference field="4" count="1" selected="0">
            <x v="138"/>
          </reference>
        </references>
      </pivotArea>
    </format>
    <format dxfId="325">
      <pivotArea dataOnly="0" labelOnly="1" outline="0" fieldPosition="0">
        <references count="2">
          <reference field="2" count="1">
            <x v="173"/>
          </reference>
          <reference field="4" count="1" selected="0">
            <x v="140"/>
          </reference>
        </references>
      </pivotArea>
    </format>
    <format dxfId="324">
      <pivotArea dataOnly="0" labelOnly="1" outline="0" fieldPosition="0">
        <references count="2">
          <reference field="2" count="1">
            <x v="181"/>
          </reference>
          <reference field="4" count="1" selected="0">
            <x v="153"/>
          </reference>
        </references>
      </pivotArea>
    </format>
    <format dxfId="323">
      <pivotArea dataOnly="0" labelOnly="1" outline="0" fieldPosition="0">
        <references count="2">
          <reference field="2" count="1">
            <x v="6"/>
          </reference>
          <reference field="4" count="1" selected="0">
            <x v="154"/>
          </reference>
        </references>
      </pivotArea>
    </format>
    <format dxfId="322">
      <pivotArea dataOnly="0" labelOnly="1" outline="0" fieldPosition="0">
        <references count="2">
          <reference field="2" count="1">
            <x v="113"/>
          </reference>
          <reference field="4" count="1" selected="0">
            <x v="165"/>
          </reference>
        </references>
      </pivotArea>
    </format>
    <format dxfId="321">
      <pivotArea dataOnly="0" labelOnly="1" outline="0" fieldPosition="0">
        <references count="2">
          <reference field="2" count="1">
            <x v="136"/>
          </reference>
          <reference field="4" count="1" selected="0">
            <x v="168"/>
          </reference>
        </references>
      </pivotArea>
    </format>
    <format dxfId="320">
      <pivotArea dataOnly="0" labelOnly="1" outline="0" fieldPosition="0">
        <references count="2">
          <reference field="2" count="1">
            <x v="93"/>
          </reference>
          <reference field="4" count="1" selected="0">
            <x v="170"/>
          </reference>
        </references>
      </pivotArea>
    </format>
    <format dxfId="319">
      <pivotArea dataOnly="0" labelOnly="1" outline="0" fieldPosition="0">
        <references count="2">
          <reference field="2" count="1">
            <x v="191"/>
          </reference>
          <reference field="4" count="1" selected="0">
            <x v="174"/>
          </reference>
        </references>
      </pivotArea>
    </format>
    <format dxfId="318">
      <pivotArea dataOnly="0" labelOnly="1" outline="0" fieldPosition="0">
        <references count="2">
          <reference field="2" count="1">
            <x v="1"/>
          </reference>
          <reference field="4" count="1" selected="0">
            <x v="176"/>
          </reference>
        </references>
      </pivotArea>
    </format>
    <format dxfId="317">
      <pivotArea dataOnly="0" labelOnly="1" outline="0" fieldPosition="0">
        <references count="2">
          <reference field="2" count="1">
            <x v="145"/>
          </reference>
          <reference field="4" count="1" selected="0">
            <x v="182"/>
          </reference>
        </references>
      </pivotArea>
    </format>
    <format dxfId="316">
      <pivotArea dataOnly="0" labelOnly="1" outline="0" fieldPosition="0">
        <references count="2">
          <reference field="2" count="1">
            <x v="31"/>
          </reference>
          <reference field="4" count="1" selected="0">
            <x v="188"/>
          </reference>
        </references>
      </pivotArea>
    </format>
    <format dxfId="315">
      <pivotArea dataOnly="0" labelOnly="1" outline="0" fieldPosition="0">
        <references count="2">
          <reference field="2" count="1">
            <x v="105"/>
          </reference>
          <reference field="4" count="1" selected="0">
            <x v="190"/>
          </reference>
        </references>
      </pivotArea>
    </format>
    <format dxfId="314">
      <pivotArea dataOnly="0" labelOnly="1" outline="0" fieldPosition="0">
        <references count="2">
          <reference field="2" count="1">
            <x v="108"/>
          </reference>
          <reference field="4" count="1" selected="0">
            <x v="193"/>
          </reference>
        </references>
      </pivotArea>
    </format>
    <format dxfId="313">
      <pivotArea dataOnly="0" labelOnly="1" outline="0" fieldPosition="0">
        <references count="2">
          <reference field="2" count="1">
            <x v="98"/>
          </reference>
          <reference field="4" count="1" selected="0">
            <x v="199"/>
          </reference>
        </references>
      </pivotArea>
    </format>
    <format dxfId="312">
      <pivotArea dataOnly="0" labelOnly="1" outline="0" fieldPosition="0">
        <references count="2">
          <reference field="2" count="1">
            <x v="73"/>
          </reference>
          <reference field="4" count="1" selected="0">
            <x v="200"/>
          </reference>
        </references>
      </pivotArea>
    </format>
    <format dxfId="311">
      <pivotArea dataOnly="0" labelOnly="1" outline="0" fieldPosition="0">
        <references count="2">
          <reference field="2" count="1">
            <x v="122"/>
          </reference>
          <reference field="4" count="1" selected="0">
            <x v="201"/>
          </reference>
        </references>
      </pivotArea>
    </format>
    <format dxfId="310">
      <pivotArea dataOnly="0" labelOnly="1" outline="0" fieldPosition="0">
        <references count="2">
          <reference field="2" count="1">
            <x v="42"/>
          </reference>
          <reference field="4" count="1" selected="0">
            <x v="209"/>
          </reference>
        </references>
      </pivotArea>
    </format>
    <format dxfId="309">
      <pivotArea dataOnly="0" labelOnly="1" outline="0" fieldPosition="0">
        <references count="2">
          <reference field="2" count="1">
            <x v="22"/>
          </reference>
          <reference field="4" count="1" selected="0">
            <x v="211"/>
          </reference>
        </references>
      </pivotArea>
    </format>
    <format dxfId="308">
      <pivotArea dataOnly="0" labelOnly="1" outline="0" fieldPosition="0">
        <references count="2">
          <reference field="2" count="1">
            <x v="63"/>
          </reference>
          <reference field="4" count="1" selected="0">
            <x v="215"/>
          </reference>
        </references>
      </pivotArea>
    </format>
    <format dxfId="307">
      <pivotArea dataOnly="0" labelOnly="1" outline="0" fieldPosition="0">
        <references count="2">
          <reference field="2" count="1">
            <x v="99"/>
          </reference>
          <reference field="4" count="1" selected="0">
            <x v="216"/>
          </reference>
        </references>
      </pivotArea>
    </format>
    <format dxfId="306">
      <pivotArea dataOnly="0" labelOnly="1" outline="0" fieldPosition="0">
        <references count="2">
          <reference field="2" count="1">
            <x v="95"/>
          </reference>
          <reference field="4" count="1" selected="0">
            <x v="220"/>
          </reference>
        </references>
      </pivotArea>
    </format>
    <format dxfId="305">
      <pivotArea dataOnly="0" labelOnly="1" outline="0" fieldPosition="0">
        <references count="2">
          <reference field="2" count="1">
            <x v="183"/>
          </reference>
          <reference field="4" count="1" selected="0">
            <x v="225"/>
          </reference>
        </references>
      </pivotArea>
    </format>
    <format dxfId="304">
      <pivotArea dataOnly="0" labelOnly="1" outline="0" fieldPosition="0">
        <references count="3">
          <reference field="2" count="1" selected="0">
            <x v="24"/>
          </reference>
          <reference field="3" count="1">
            <x v="4"/>
          </reference>
          <reference field="4" count="1" selected="0">
            <x v="1"/>
          </reference>
        </references>
      </pivotArea>
    </format>
    <format dxfId="303">
      <pivotArea dataOnly="0" labelOnly="1" outline="0" fieldPosition="0">
        <references count="3">
          <reference field="2" count="1" selected="0">
            <x v="4"/>
          </reference>
          <reference field="3" count="1">
            <x v="13"/>
          </reference>
          <reference field="4" count="1" selected="0">
            <x v="4"/>
          </reference>
        </references>
      </pivotArea>
    </format>
    <format dxfId="302">
      <pivotArea dataOnly="0" labelOnly="1" outline="0" fieldPosition="0">
        <references count="3">
          <reference field="2" count="1" selected="0">
            <x v="52"/>
          </reference>
          <reference field="3" count="1">
            <x v="19"/>
          </reference>
          <reference field="4" count="1" selected="0">
            <x v="8"/>
          </reference>
        </references>
      </pivotArea>
    </format>
    <format dxfId="301">
      <pivotArea dataOnly="0" labelOnly="1" outline="0" fieldPosition="0">
        <references count="3">
          <reference field="2" count="1" selected="0">
            <x v="164"/>
          </reference>
          <reference field="3" count="1">
            <x v="39"/>
          </reference>
          <reference field="4" count="1" selected="0">
            <x v="9"/>
          </reference>
        </references>
      </pivotArea>
    </format>
    <format dxfId="300">
      <pivotArea dataOnly="0" labelOnly="1" outline="0" fieldPosition="0">
        <references count="3">
          <reference field="2" count="1" selected="0">
            <x v="153"/>
          </reference>
          <reference field="3" count="1">
            <x v="34"/>
          </reference>
          <reference field="4" count="1" selected="0">
            <x v="10"/>
          </reference>
        </references>
      </pivotArea>
    </format>
    <format dxfId="299">
      <pivotArea dataOnly="0" labelOnly="1" outline="0" fieldPosition="0">
        <references count="3">
          <reference field="2" count="1" selected="0">
            <x v="32"/>
          </reference>
          <reference field="3" count="1">
            <x v="46"/>
          </reference>
          <reference field="4" count="1" selected="0">
            <x v="11"/>
          </reference>
        </references>
      </pivotArea>
    </format>
    <format dxfId="298">
      <pivotArea dataOnly="0" labelOnly="1" outline="0" fieldPosition="0">
        <references count="3">
          <reference field="2" count="1" selected="0">
            <x v="148"/>
          </reference>
          <reference field="3" count="1">
            <x v="35"/>
          </reference>
          <reference field="4" count="1" selected="0">
            <x v="19"/>
          </reference>
        </references>
      </pivotArea>
    </format>
    <format dxfId="297">
      <pivotArea dataOnly="0" labelOnly="1" outline="0" fieldPosition="0">
        <references count="3">
          <reference field="2" count="1" selected="0">
            <x v="85"/>
          </reference>
          <reference field="3" count="1">
            <x v="31"/>
          </reference>
          <reference field="4" count="1" selected="0">
            <x v="27"/>
          </reference>
        </references>
      </pivotArea>
    </format>
    <format dxfId="296">
      <pivotArea dataOnly="0" labelOnly="1" outline="0" fieldPosition="0">
        <references count="3">
          <reference field="2" count="1" selected="0">
            <x v="45"/>
          </reference>
          <reference field="3" count="1">
            <x v="51"/>
          </reference>
          <reference field="4" count="1" selected="0">
            <x v="31"/>
          </reference>
        </references>
      </pivotArea>
    </format>
    <format dxfId="295">
      <pivotArea dataOnly="0" labelOnly="1" outline="0" fieldPosition="0">
        <references count="3">
          <reference field="2" count="1" selected="0">
            <x v="146"/>
          </reference>
          <reference field="3" count="1">
            <x v="12"/>
          </reference>
          <reference field="4" count="1" selected="0">
            <x v="32"/>
          </reference>
        </references>
      </pivotArea>
    </format>
    <format dxfId="294">
      <pivotArea dataOnly="0" labelOnly="1" outline="0" fieldPosition="0">
        <references count="3">
          <reference field="2" count="1" selected="0">
            <x v="54"/>
          </reference>
          <reference field="3" count="1">
            <x v="5"/>
          </reference>
          <reference field="4" count="1" selected="0">
            <x v="35"/>
          </reference>
        </references>
      </pivotArea>
    </format>
    <format dxfId="293">
      <pivotArea dataOnly="0" labelOnly="1" outline="0" fieldPosition="0">
        <references count="3">
          <reference field="2" count="1" selected="0">
            <x v="7"/>
          </reference>
          <reference field="3" count="1">
            <x v="10"/>
          </reference>
          <reference field="4" count="1" selected="0">
            <x v="40"/>
          </reference>
        </references>
      </pivotArea>
    </format>
    <format dxfId="292">
      <pivotArea dataOnly="0" labelOnly="1" outline="0" fieldPosition="0">
        <references count="3">
          <reference field="2" count="1" selected="0">
            <x v="104"/>
          </reference>
          <reference field="3" count="1">
            <x v="14"/>
          </reference>
          <reference field="4" count="1" selected="0">
            <x v="44"/>
          </reference>
        </references>
      </pivotArea>
    </format>
    <format dxfId="291">
      <pivotArea dataOnly="0" labelOnly="1" outline="0" fieldPosition="0">
        <references count="3">
          <reference field="2" count="1" selected="0">
            <x v="18"/>
          </reference>
          <reference field="3" count="1">
            <x v="16"/>
          </reference>
          <reference field="4" count="1" selected="0">
            <x v="45"/>
          </reference>
        </references>
      </pivotArea>
    </format>
    <format dxfId="290">
      <pivotArea dataOnly="0" labelOnly="1" outline="0" fieldPosition="0">
        <references count="3">
          <reference field="2" count="1" selected="0">
            <x v="139"/>
          </reference>
          <reference field="3" count="1">
            <x v="32"/>
          </reference>
          <reference field="4" count="1" selected="0">
            <x v="46"/>
          </reference>
        </references>
      </pivotArea>
    </format>
    <format dxfId="289">
      <pivotArea dataOnly="0" labelOnly="1" outline="0" fieldPosition="0">
        <references count="3">
          <reference field="2" count="1" selected="0">
            <x v="186"/>
          </reference>
          <reference field="3" count="1">
            <x v="28"/>
          </reference>
          <reference field="4" count="1" selected="0">
            <x v="47"/>
          </reference>
        </references>
      </pivotArea>
    </format>
    <format dxfId="288">
      <pivotArea dataOnly="0" labelOnly="1" outline="0" fieldPosition="0">
        <references count="3">
          <reference field="2" count="1" selected="0">
            <x v="44"/>
          </reference>
          <reference field="3" count="1">
            <x v="50"/>
          </reference>
          <reference field="4" count="1" selected="0">
            <x v="58"/>
          </reference>
        </references>
      </pivotArea>
    </format>
    <format dxfId="287">
      <pivotArea dataOnly="0" labelOnly="1" outline="0" fieldPosition="0">
        <references count="3">
          <reference field="2" count="1" selected="0">
            <x v="97"/>
          </reference>
          <reference field="3" count="1">
            <x v="45"/>
          </reference>
          <reference field="4" count="1" selected="0">
            <x v="61"/>
          </reference>
        </references>
      </pivotArea>
    </format>
    <format dxfId="286">
      <pivotArea dataOnly="0" labelOnly="1" outline="0" fieldPosition="0">
        <references count="3">
          <reference field="2" count="1" selected="0">
            <x v="109"/>
          </reference>
          <reference field="3" count="1">
            <x v="2"/>
          </reference>
          <reference field="4" count="1" selected="0">
            <x v="63"/>
          </reference>
        </references>
      </pivotArea>
    </format>
    <format dxfId="285">
      <pivotArea dataOnly="0" labelOnly="1" outline="0" fieldPosition="0">
        <references count="3">
          <reference field="2" count="1" selected="0">
            <x v="38"/>
          </reference>
          <reference field="3" count="1">
            <x v="52"/>
          </reference>
          <reference field="4" count="1" selected="0">
            <x v="68"/>
          </reference>
        </references>
      </pivotArea>
    </format>
    <format dxfId="284">
      <pivotArea dataOnly="0" labelOnly="1" outline="0" fieldPosition="0">
        <references count="3">
          <reference field="2" count="1" selected="0">
            <x v="138"/>
          </reference>
          <reference field="3" count="1">
            <x v="24"/>
          </reference>
          <reference field="4" count="1" selected="0">
            <x v="70"/>
          </reference>
        </references>
      </pivotArea>
    </format>
    <format dxfId="283">
      <pivotArea dataOnly="0" labelOnly="1" outline="0" fieldPosition="0">
        <references count="3">
          <reference field="2" count="1" selected="0">
            <x v="71"/>
          </reference>
          <reference field="3" count="1">
            <x v="0"/>
          </reference>
          <reference field="4" count="1" selected="0">
            <x v="71"/>
          </reference>
        </references>
      </pivotArea>
    </format>
    <format dxfId="282">
      <pivotArea dataOnly="0" labelOnly="1" outline="0" fieldPosition="0">
        <references count="3">
          <reference field="2" count="1" selected="0">
            <x v="110"/>
          </reference>
          <reference field="3" count="1">
            <x v="36"/>
          </reference>
          <reference field="4" count="1" selected="0">
            <x v="78"/>
          </reference>
        </references>
      </pivotArea>
    </format>
    <format dxfId="281">
      <pivotArea dataOnly="0" labelOnly="1" outline="0" fieldPosition="0">
        <references count="3">
          <reference field="2" count="1" selected="0">
            <x v="88"/>
          </reference>
          <reference field="3" count="1">
            <x v="37"/>
          </reference>
          <reference field="4" count="1" selected="0">
            <x v="84"/>
          </reference>
        </references>
      </pivotArea>
    </format>
    <format dxfId="280">
      <pivotArea dataOnly="0" labelOnly="1" outline="0" fieldPosition="0">
        <references count="3">
          <reference field="2" count="1" selected="0">
            <x v="18"/>
          </reference>
          <reference field="3" count="1">
            <x v="32"/>
          </reference>
          <reference field="4" count="1" selected="0">
            <x v="87"/>
          </reference>
        </references>
      </pivotArea>
    </format>
    <format dxfId="279">
      <pivotArea dataOnly="0" labelOnly="1" outline="0" fieldPosition="0">
        <references count="3">
          <reference field="2" count="1" selected="0">
            <x v="39"/>
          </reference>
          <reference field="3" count="1">
            <x v="18"/>
          </reference>
          <reference field="4" count="1" selected="0">
            <x v="94"/>
          </reference>
        </references>
      </pivotArea>
    </format>
    <format dxfId="278">
      <pivotArea dataOnly="0" labelOnly="1" outline="0" fieldPosition="0">
        <references count="3">
          <reference field="2" count="1" selected="0">
            <x v="188"/>
          </reference>
          <reference field="3" count="1">
            <x v="29"/>
          </reference>
          <reference field="4" count="1" selected="0">
            <x v="96"/>
          </reference>
        </references>
      </pivotArea>
    </format>
    <format dxfId="277">
      <pivotArea dataOnly="0" labelOnly="1" outline="0" fieldPosition="0">
        <references count="3">
          <reference field="2" count="1" selected="0">
            <x v="175"/>
          </reference>
          <reference field="3" count="1">
            <x v="53"/>
          </reference>
          <reference field="4" count="1" selected="0">
            <x v="106"/>
          </reference>
        </references>
      </pivotArea>
    </format>
    <format dxfId="276">
      <pivotArea dataOnly="0" labelOnly="1" outline="0" fieldPosition="0">
        <references count="3">
          <reference field="2" count="1" selected="0">
            <x v="154"/>
          </reference>
          <reference field="3" count="1">
            <x v="33"/>
          </reference>
          <reference field="4" count="1" selected="0">
            <x v="107"/>
          </reference>
        </references>
      </pivotArea>
    </format>
    <format dxfId="275">
      <pivotArea dataOnly="0" labelOnly="1" outline="0" fieldPosition="0">
        <references count="3">
          <reference field="2" count="1" selected="0">
            <x v="152"/>
          </reference>
          <reference field="3" count="1">
            <x v="26"/>
          </reference>
          <reference field="4" count="1" selected="0">
            <x v="108"/>
          </reference>
        </references>
      </pivotArea>
    </format>
    <format dxfId="274">
      <pivotArea dataOnly="0" labelOnly="1" outline="0" fieldPosition="0">
        <references count="3">
          <reference field="2" count="1" selected="0">
            <x v="57"/>
          </reference>
          <reference field="3" count="1">
            <x v="20"/>
          </reference>
          <reference field="4" count="1" selected="0">
            <x v="112"/>
          </reference>
        </references>
      </pivotArea>
    </format>
    <format dxfId="273">
      <pivotArea dataOnly="0" labelOnly="1" outline="0" fieldPosition="0">
        <references count="3">
          <reference field="2" count="1" selected="0">
            <x v="8"/>
          </reference>
          <reference field="3" count="1">
            <x v="35"/>
          </reference>
          <reference field="4" count="1" selected="0">
            <x v="114"/>
          </reference>
        </references>
      </pivotArea>
    </format>
    <format dxfId="272">
      <pivotArea dataOnly="0" labelOnly="1" outline="0" fieldPosition="0">
        <references count="3">
          <reference field="2" count="1" selected="0">
            <x v="26"/>
          </reference>
          <reference field="3" count="1">
            <x v="55"/>
          </reference>
          <reference field="4" count="1" selected="0">
            <x v="121"/>
          </reference>
        </references>
      </pivotArea>
    </format>
    <format dxfId="271">
      <pivotArea dataOnly="0" labelOnly="1" outline="0" fieldPosition="0">
        <references count="3">
          <reference field="2" count="1" selected="0">
            <x v="50"/>
          </reference>
          <reference field="3" count="1">
            <x v="8"/>
          </reference>
          <reference field="4" count="1" selected="0">
            <x v="127"/>
          </reference>
        </references>
      </pivotArea>
    </format>
    <format dxfId="270">
      <pivotArea dataOnly="0" labelOnly="1" outline="0" fieldPosition="0">
        <references count="3">
          <reference field="2" count="1" selected="0">
            <x v="20"/>
          </reference>
          <reference field="3" count="1">
            <x v="30"/>
          </reference>
          <reference field="4" count="1" selected="0">
            <x v="131"/>
          </reference>
        </references>
      </pivotArea>
    </format>
    <format dxfId="269">
      <pivotArea dataOnly="0" labelOnly="1" outline="0" fieldPosition="0">
        <references count="3">
          <reference field="2" count="1" selected="0">
            <x v="8"/>
          </reference>
          <reference field="3" count="1">
            <x v="48"/>
          </reference>
          <reference field="4" count="1" selected="0">
            <x v="134"/>
          </reference>
        </references>
      </pivotArea>
    </format>
    <format dxfId="268">
      <pivotArea dataOnly="0" labelOnly="1" outline="0" fieldPosition="0">
        <references count="3">
          <reference field="2" count="1" selected="0">
            <x v="96"/>
          </reference>
          <reference field="3" count="1">
            <x v="38"/>
          </reference>
          <reference field="4" count="1" selected="0">
            <x v="135"/>
          </reference>
        </references>
      </pivotArea>
    </format>
    <format dxfId="267">
      <pivotArea dataOnly="0" labelOnly="1" outline="0" fieldPosition="0">
        <references count="3">
          <reference field="2" count="1" selected="0">
            <x v="11"/>
          </reference>
          <reference field="3" count="1">
            <x v="15"/>
          </reference>
          <reference field="4" count="1" selected="0">
            <x v="138"/>
          </reference>
        </references>
      </pivotArea>
    </format>
    <format dxfId="266">
      <pivotArea dataOnly="0" labelOnly="1" outline="0" fieldPosition="0">
        <references count="3">
          <reference field="2" count="1" selected="0">
            <x v="173"/>
          </reference>
          <reference field="3" count="1">
            <x v="44"/>
          </reference>
          <reference field="4" count="1" selected="0">
            <x v="140"/>
          </reference>
        </references>
      </pivotArea>
    </format>
    <format dxfId="265">
      <pivotArea dataOnly="0" labelOnly="1" outline="0" fieldPosition="0">
        <references count="3">
          <reference field="2" count="1" selected="0">
            <x v="181"/>
          </reference>
          <reference field="3" count="1">
            <x v="9"/>
          </reference>
          <reference field="4" count="1" selected="0">
            <x v="153"/>
          </reference>
        </references>
      </pivotArea>
    </format>
    <format dxfId="264">
      <pivotArea dataOnly="0" labelOnly="1" outline="0" fieldPosition="0">
        <references count="3">
          <reference field="2" count="1" selected="0">
            <x v="6"/>
          </reference>
          <reference field="3" count="1">
            <x v="41"/>
          </reference>
          <reference field="4" count="1" selected="0">
            <x v="154"/>
          </reference>
        </references>
      </pivotArea>
    </format>
    <format dxfId="263">
      <pivotArea dataOnly="0" labelOnly="1" outline="0" fieldPosition="0">
        <references count="3">
          <reference field="2" count="1" selected="0">
            <x v="113"/>
          </reference>
          <reference field="3" count="1">
            <x v="54"/>
          </reference>
          <reference field="4" count="1" selected="0">
            <x v="165"/>
          </reference>
        </references>
      </pivotArea>
    </format>
    <format dxfId="262">
      <pivotArea dataOnly="0" labelOnly="1" outline="0" fieldPosition="0">
        <references count="3">
          <reference field="2" count="1" selected="0">
            <x v="136"/>
          </reference>
          <reference field="3" count="1">
            <x v="55"/>
          </reference>
          <reference field="4" count="1" selected="0">
            <x v="168"/>
          </reference>
        </references>
      </pivotArea>
    </format>
    <format dxfId="261">
      <pivotArea dataOnly="0" labelOnly="1" outline="0" fieldPosition="0">
        <references count="3">
          <reference field="2" count="1" selected="0">
            <x v="93"/>
          </reference>
          <reference field="3" count="1">
            <x v="42"/>
          </reference>
          <reference field="4" count="1" selected="0">
            <x v="170"/>
          </reference>
        </references>
      </pivotArea>
    </format>
    <format dxfId="260">
      <pivotArea dataOnly="0" labelOnly="1" outline="0" fieldPosition="0">
        <references count="3">
          <reference field="2" count="1" selected="0">
            <x v="191"/>
          </reference>
          <reference field="3" count="1">
            <x v="5"/>
          </reference>
          <reference field="4" count="1" selected="0">
            <x v="174"/>
          </reference>
        </references>
      </pivotArea>
    </format>
    <format dxfId="259">
      <pivotArea dataOnly="0" labelOnly="1" outline="0" fieldPosition="0">
        <references count="3">
          <reference field="2" count="1" selected="0">
            <x v="1"/>
          </reference>
          <reference field="3" count="1">
            <x v="7"/>
          </reference>
          <reference field="4" count="1" selected="0">
            <x v="176"/>
          </reference>
        </references>
      </pivotArea>
    </format>
    <format dxfId="258">
      <pivotArea dataOnly="0" labelOnly="1" outline="0" fieldPosition="0">
        <references count="3">
          <reference field="2" count="1" selected="0">
            <x v="145"/>
          </reference>
          <reference field="3" count="1">
            <x v="25"/>
          </reference>
          <reference field="4" count="1" selected="0">
            <x v="182"/>
          </reference>
        </references>
      </pivotArea>
    </format>
    <format dxfId="257">
      <pivotArea dataOnly="0" labelOnly="1" outline="0" fieldPosition="0">
        <references count="3">
          <reference field="2" count="1" selected="0">
            <x v="31"/>
          </reference>
          <reference field="3" count="1">
            <x v="49"/>
          </reference>
          <reference field="4" count="1" selected="0">
            <x v="188"/>
          </reference>
        </references>
      </pivotArea>
    </format>
    <format dxfId="256">
      <pivotArea dataOnly="0" labelOnly="1" outline="0" fieldPosition="0">
        <references count="3">
          <reference field="2" count="1" selected="0">
            <x v="105"/>
          </reference>
          <reference field="3" count="1">
            <x v="11"/>
          </reference>
          <reference field="4" count="1" selected="0">
            <x v="190"/>
          </reference>
        </references>
      </pivotArea>
    </format>
    <format dxfId="255">
      <pivotArea dataOnly="0" labelOnly="1" outline="0" fieldPosition="0">
        <references count="3">
          <reference field="2" count="1" selected="0">
            <x v="108"/>
          </reference>
          <reference field="3" count="1">
            <x v="23"/>
          </reference>
          <reference field="4" count="1" selected="0">
            <x v="193"/>
          </reference>
        </references>
      </pivotArea>
    </format>
    <format dxfId="254">
      <pivotArea dataOnly="0" labelOnly="1" outline="0" fieldPosition="0">
        <references count="3">
          <reference field="2" count="1" selected="0">
            <x v="98"/>
          </reference>
          <reference field="3" count="1">
            <x v="8"/>
          </reference>
          <reference field="4" count="1" selected="0">
            <x v="199"/>
          </reference>
        </references>
      </pivotArea>
    </format>
    <format dxfId="253">
      <pivotArea dataOnly="0" labelOnly="1" outline="0" fieldPosition="0">
        <references count="3">
          <reference field="2" count="1" selected="0">
            <x v="73"/>
          </reference>
          <reference field="3" count="1">
            <x v="37"/>
          </reference>
          <reference field="4" count="1" selected="0">
            <x v="200"/>
          </reference>
        </references>
      </pivotArea>
    </format>
    <format dxfId="252">
      <pivotArea dataOnly="0" labelOnly="1" outline="0" fieldPosition="0">
        <references count="3">
          <reference field="2" count="1" selected="0">
            <x v="122"/>
          </reference>
          <reference field="3" count="1">
            <x v="47"/>
          </reference>
          <reference field="4" count="1" selected="0">
            <x v="201"/>
          </reference>
        </references>
      </pivotArea>
    </format>
    <format dxfId="251">
      <pivotArea dataOnly="0" labelOnly="1" outline="0" fieldPosition="0">
        <references count="3">
          <reference field="2" count="1" selected="0">
            <x v="42"/>
          </reference>
          <reference field="3" count="1">
            <x v="6"/>
          </reference>
          <reference field="4" count="1" selected="0">
            <x v="209"/>
          </reference>
        </references>
      </pivotArea>
    </format>
    <format dxfId="250">
      <pivotArea dataOnly="0" labelOnly="1" outline="0" fieldPosition="0">
        <references count="3">
          <reference field="2" count="1" selected="0">
            <x v="22"/>
          </reference>
          <reference field="3" count="1">
            <x v="40"/>
          </reference>
          <reference field="4" count="1" selected="0">
            <x v="211"/>
          </reference>
        </references>
      </pivotArea>
    </format>
    <format dxfId="249">
      <pivotArea dataOnly="0" labelOnly="1" outline="0" fieldPosition="0">
        <references count="3">
          <reference field="2" count="1" selected="0">
            <x v="63"/>
          </reference>
          <reference field="3" count="1">
            <x v="14"/>
          </reference>
          <reference field="4" count="1" selected="0">
            <x v="215"/>
          </reference>
        </references>
      </pivotArea>
    </format>
    <format dxfId="248">
      <pivotArea dataOnly="0" labelOnly="1" outline="0" fieldPosition="0">
        <references count="3">
          <reference field="2" count="1" selected="0">
            <x v="99"/>
          </reference>
          <reference field="3" count="1">
            <x v="22"/>
          </reference>
          <reference field="4" count="1" selected="0">
            <x v="216"/>
          </reference>
        </references>
      </pivotArea>
    </format>
    <format dxfId="247">
      <pivotArea dataOnly="0" labelOnly="1" outline="0" fieldPosition="0">
        <references count="3">
          <reference field="2" count="1" selected="0">
            <x v="95"/>
          </reference>
          <reference field="3" count="1">
            <x v="3"/>
          </reference>
          <reference field="4" count="1" selected="0">
            <x v="220"/>
          </reference>
        </references>
      </pivotArea>
    </format>
    <format dxfId="246">
      <pivotArea dataOnly="0" labelOnly="1" outline="0" fieldPosition="0">
        <references count="3">
          <reference field="2" count="1" selected="0">
            <x v="183"/>
          </reference>
          <reference field="3" count="1">
            <x v="27"/>
          </reference>
          <reference field="4" count="1" selected="0">
            <x v="225"/>
          </reference>
        </references>
      </pivotArea>
    </format>
    <format dxfId="245">
      <pivotArea dataOnly="0" labelOnly="1" outline="0" fieldPosition="0">
        <references count="4">
          <reference field="2" count="1" selected="0">
            <x v="52"/>
          </reference>
          <reference field="3" count="1" selected="0">
            <x v="19"/>
          </reference>
          <reference field="4" count="1" selected="0">
            <x v="8"/>
          </reference>
          <reference field="24" count="1">
            <x v="2"/>
          </reference>
        </references>
      </pivotArea>
    </format>
    <format dxfId="244">
      <pivotArea dataOnly="0" labelOnly="1" outline="0" fieldPosition="0">
        <references count="4">
          <reference field="2" count="1" selected="0">
            <x v="54"/>
          </reference>
          <reference field="3" count="1" selected="0">
            <x v="5"/>
          </reference>
          <reference field="4" count="1" selected="0">
            <x v="35"/>
          </reference>
          <reference field="24" count="1">
            <x v="2"/>
          </reference>
        </references>
      </pivotArea>
    </format>
    <format dxfId="243">
      <pivotArea dataOnly="0" labelOnly="1" outline="0" fieldPosition="0">
        <references count="4">
          <reference field="2" count="1" selected="0">
            <x v="18"/>
          </reference>
          <reference field="3" count="1" selected="0">
            <x v="16"/>
          </reference>
          <reference field="4" count="1" selected="0">
            <x v="45"/>
          </reference>
          <reference field="24" count="1">
            <x v="2"/>
          </reference>
        </references>
      </pivotArea>
    </format>
    <format dxfId="242">
      <pivotArea dataOnly="0" labelOnly="1" outline="0" fieldPosition="0">
        <references count="4">
          <reference field="2" count="1" selected="0">
            <x v="57"/>
          </reference>
          <reference field="3" count="1" selected="0">
            <x v="20"/>
          </reference>
          <reference field="4" count="1" selected="0">
            <x v="112"/>
          </reference>
          <reference field="24" count="1">
            <x v="2"/>
          </reference>
        </references>
      </pivotArea>
    </format>
    <format dxfId="241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24" count="1">
            <x v="0"/>
          </reference>
        </references>
      </pivotArea>
    </format>
    <format dxfId="240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48"/>
          </reference>
          <reference field="4" count="1" selected="0">
            <x v="134"/>
          </reference>
          <reference field="24" count="1">
            <x v="2"/>
          </reference>
        </references>
      </pivotArea>
    </format>
    <format dxfId="239">
      <pivotArea dataOnly="0" labelOnly="1" outline="0" fieldPosition="0">
        <references count="4">
          <reference field="2" count="1" selected="0">
            <x v="108"/>
          </reference>
          <reference field="3" count="1" selected="0">
            <x v="23"/>
          </reference>
          <reference field="4" count="1" selected="0">
            <x v="193"/>
          </reference>
          <reference field="24" count="1">
            <x v="2"/>
          </reference>
        </references>
      </pivotArea>
    </format>
    <format dxfId="238">
      <pivotArea dataOnly="0" labelOnly="1" outline="0" fieldPosition="0">
        <references count="5">
          <reference field="2" count="1" selected="0">
            <x v="52"/>
          </reference>
          <reference field="3" count="1" selected="0">
            <x v="19"/>
          </reference>
          <reference field="4" count="1" selected="0">
            <x v="8"/>
          </reference>
          <reference field="24" count="1" selected="0">
            <x v="2"/>
          </reference>
          <reference field="25" count="1">
            <x v="7"/>
          </reference>
        </references>
      </pivotArea>
    </format>
    <format dxfId="237">
      <pivotArea dataOnly="0" labelOnly="1" outline="0" fieldPosition="0">
        <references count="5">
          <reference field="2" count="1" selected="0">
            <x v="54"/>
          </reference>
          <reference field="3" count="1" selected="0">
            <x v="5"/>
          </reference>
          <reference field="4" count="1" selected="0">
            <x v="35"/>
          </reference>
          <reference field="24" count="1" selected="0">
            <x v="2"/>
          </reference>
          <reference field="25" count="1">
            <x v="2"/>
          </reference>
        </references>
      </pivotArea>
    </format>
    <format dxfId="236">
      <pivotArea dataOnly="0" labelOnly="1" outline="0" fieldPosition="0">
        <references count="5">
          <reference field="2" count="1" selected="0">
            <x v="8"/>
          </reference>
          <reference field="3" count="1" selected="0">
            <x v="35"/>
          </reference>
          <reference field="4" count="1" selected="0">
            <x v="114"/>
          </reference>
          <reference field="24" count="1" selected="0">
            <x v="2"/>
          </reference>
          <reference field="25" count="1">
            <x v="4"/>
          </reference>
        </references>
      </pivotArea>
    </format>
    <format dxfId="235">
      <pivotArea dataOnly="0" labelOnly="1" outline="0" fieldPosition="0">
        <references count="5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24" count="1" selected="0">
            <x v="0"/>
          </reference>
          <reference field="25" count="1">
            <x v="0"/>
          </reference>
        </references>
      </pivotArea>
    </format>
    <format dxfId="234">
      <pivotArea dataOnly="0" labelOnly="1" outline="0" fieldPosition="0">
        <references count="5">
          <reference field="2" count="1" selected="0">
            <x v="108"/>
          </reference>
          <reference field="3" count="1" selected="0">
            <x v="23"/>
          </reference>
          <reference field="4" count="1" selected="0">
            <x v="193"/>
          </reference>
          <reference field="24" count="1" selected="0">
            <x v="2"/>
          </reference>
          <reference field="25" count="1">
            <x v="2"/>
          </reference>
        </references>
      </pivotArea>
    </format>
    <format dxfId="233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19"/>
          </reference>
          <reference field="4" count="1" selected="0">
            <x v="8"/>
          </reference>
          <reference field="6" count="1">
            <x v="6"/>
          </reference>
          <reference field="24" count="1" selected="0">
            <x v="2"/>
          </reference>
          <reference field="25" count="1" selected="0">
            <x v="7"/>
          </reference>
        </references>
      </pivotArea>
    </format>
    <format dxfId="232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5"/>
          </reference>
          <reference field="4" count="1" selected="0">
            <x v="35"/>
          </reference>
          <reference field="6" count="1">
            <x v="0"/>
          </reference>
          <reference field="24" count="1" selected="0">
            <x v="2"/>
          </reference>
          <reference field="25" count="1" selected="0">
            <x v="2"/>
          </reference>
        </references>
      </pivotArea>
    </format>
    <format dxfId="231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35"/>
          </reference>
          <reference field="4" count="1" selected="0">
            <x v="114"/>
          </reference>
          <reference field="6" count="1">
            <x v="9"/>
          </reference>
          <reference field="24" count="1" selected="0">
            <x v="2"/>
          </reference>
          <reference field="25" count="1" selected="0">
            <x v="4"/>
          </reference>
        </references>
      </pivotArea>
    </format>
    <format dxfId="230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>
            <x v="2"/>
          </reference>
          <reference field="24" count="1" selected="0">
            <x v="0"/>
          </reference>
          <reference field="25" count="1" selected="0">
            <x v="0"/>
          </reference>
        </references>
      </pivotArea>
    </format>
    <format dxfId="229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23"/>
          </reference>
          <reference field="4" count="1" selected="0">
            <x v="193"/>
          </reference>
          <reference field="6" count="1">
            <x v="0"/>
          </reference>
          <reference field="24" count="1" selected="0">
            <x v="2"/>
          </reference>
          <reference field="25" count="1" selected="0">
            <x v="2"/>
          </reference>
        </references>
      </pivotArea>
    </format>
    <format dxfId="228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19"/>
          </reference>
          <reference field="4" count="1" selected="0">
            <x v="8"/>
          </reference>
          <reference field="6" count="1" selected="0">
            <x v="6"/>
          </reference>
          <reference field="8" count="1">
            <x v="7"/>
          </reference>
          <reference field="24" count="1" selected="0">
            <x v="2"/>
          </reference>
          <reference field="25" count="1" selected="0">
            <x v="7"/>
          </reference>
        </references>
      </pivotArea>
    </format>
    <format dxfId="227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5"/>
          </reference>
          <reference field="4" count="1" selected="0">
            <x v="35"/>
          </reference>
          <reference field="6" count="1" selected="0">
            <x v="0"/>
          </reference>
          <reference field="8" count="1">
            <x v="8"/>
          </reference>
          <reference field="24" count="1" selected="0">
            <x v="2"/>
          </reference>
          <reference field="25" count="1" selected="0">
            <x v="2"/>
          </reference>
        </references>
      </pivotArea>
    </format>
    <format dxfId="226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16"/>
          </reference>
          <reference field="4" count="1" selected="0">
            <x v="45"/>
          </reference>
          <reference field="6" count="1" selected="0">
            <x v="2"/>
          </reference>
          <reference field="8" count="1">
            <x v="4"/>
          </reference>
          <reference field="24" count="1" selected="0">
            <x v="2"/>
          </reference>
          <reference field="25" count="1" selected="0">
            <x v="5"/>
          </reference>
        </references>
      </pivotArea>
    </format>
    <format dxfId="225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20"/>
          </reference>
          <reference field="4" count="1" selected="0">
            <x v="112"/>
          </reference>
          <reference field="6" count="1" selected="0">
            <x v="1"/>
          </reference>
          <reference field="8" count="1">
            <x v="9"/>
          </reference>
          <reference field="24" count="1" selected="0">
            <x v="2"/>
          </reference>
          <reference field="25" count="1" selected="0">
            <x v="8"/>
          </reference>
        </references>
      </pivotArea>
    </format>
    <format dxfId="224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35"/>
          </reference>
          <reference field="4" count="1" selected="0">
            <x v="114"/>
          </reference>
          <reference field="6" count="1" selected="0">
            <x v="9"/>
          </reference>
          <reference field="8" count="1">
            <x v="30"/>
          </reference>
          <reference field="24" count="1" selected="0">
            <x v="2"/>
          </reference>
          <reference field="25" count="1" selected="0">
            <x v="4"/>
          </reference>
        </references>
      </pivotArea>
    </format>
    <format dxfId="223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 selected="0">
            <x v="2"/>
          </reference>
          <reference field="8" count="1">
            <x v="32"/>
          </reference>
          <reference field="24" count="1" selected="0">
            <x v="0"/>
          </reference>
          <reference field="25" count="1" selected="0">
            <x v="0"/>
          </reference>
        </references>
      </pivotArea>
    </format>
    <format dxfId="222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48"/>
          </reference>
          <reference field="4" count="1" selected="0">
            <x v="134"/>
          </reference>
          <reference field="6" count="1" selected="0">
            <x v="5"/>
          </reference>
          <reference field="8" count="1">
            <x v="2"/>
          </reference>
          <reference field="24" count="1" selected="0">
            <x v="2"/>
          </reference>
          <reference field="25" count="1" selected="0">
            <x v="3"/>
          </reference>
        </references>
      </pivotArea>
    </format>
    <format dxfId="221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23"/>
          </reference>
          <reference field="4" count="1" selected="0">
            <x v="193"/>
          </reference>
          <reference field="6" count="1" selected="0">
            <x v="0"/>
          </reference>
          <reference field="8" count="1">
            <x v="2"/>
          </reference>
          <reference field="24" count="1" selected="0">
            <x v="2"/>
          </reference>
          <reference field="25" count="1" selected="0">
            <x v="2"/>
          </reference>
        </references>
      </pivotArea>
    </format>
    <format dxfId="220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 selected="0">
            <x v="2"/>
          </reference>
          <reference field="8" count="1" selected="0">
            <x v="32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>
            <x v="0"/>
          </reference>
        </references>
      </pivotArea>
    </format>
    <format dxfId="219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 selected="0">
            <x v="2"/>
          </reference>
          <reference field="8" count="1" selected="0">
            <x v="32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>
            <x v="0"/>
          </reference>
        </references>
      </pivotArea>
    </format>
    <format dxfId="218">
      <pivotArea dataOnly="0" labelOnly="1" outline="0" fieldPosition="0">
        <references count="11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 selected="0">
            <x v="2"/>
          </reference>
          <reference field="8" count="1" selected="0">
            <x v="32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 selected="0">
            <x v="0"/>
          </reference>
          <reference field="28" count="1">
            <x v="0"/>
          </reference>
        </references>
      </pivotArea>
    </format>
    <format dxfId="217">
      <pivotArea dataOnly="0" labelOnly="1" outline="0" fieldPosition="0">
        <references count="12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 selected="0">
            <x v="2"/>
          </reference>
          <reference field="8" count="1" selected="0">
            <x v="32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 selected="0">
            <x v="0"/>
          </reference>
          <reference field="28" count="1" selected="0">
            <x v="0"/>
          </reference>
          <reference field="29" count="1">
            <x v="0"/>
          </reference>
        </references>
      </pivotArea>
    </format>
    <format dxfId="216">
      <pivotArea dataOnly="0" labelOnly="1" outline="0" fieldPosition="0">
        <references count="13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 selected="0">
            <x v="2"/>
          </reference>
          <reference field="8" count="1" selected="0">
            <x v="32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 selected="0">
            <x v="0"/>
          </reference>
          <reference field="28" count="1" selected="0">
            <x v="0"/>
          </reference>
          <reference field="29" count="1" selected="0">
            <x v="0"/>
          </reference>
          <reference field="30" count="1">
            <x v="0"/>
          </reference>
        </references>
      </pivotArea>
    </format>
    <format dxfId="215">
      <pivotArea outline="0" collapsedLevelsAreSubtotals="1" fieldPosition="0">
        <references count="13">
          <reference field="2" count="57" selected="0">
            <x v="1"/>
            <x v="4"/>
            <x v="6"/>
            <x v="7"/>
            <x v="8"/>
            <x v="11"/>
            <x v="18"/>
            <x v="20"/>
            <x v="22"/>
            <x v="24"/>
            <x v="26"/>
            <x v="31"/>
            <x v="32"/>
            <x v="38"/>
            <x v="39"/>
            <x v="42"/>
            <x v="44"/>
            <x v="45"/>
            <x v="50"/>
            <x v="52"/>
            <x v="54"/>
            <x v="57"/>
            <x v="63"/>
            <x v="71"/>
            <x v="73"/>
            <x v="85"/>
            <x v="88"/>
            <x v="93"/>
            <x v="95"/>
            <x v="96"/>
            <x v="97"/>
            <x v="98"/>
            <x v="99"/>
            <x v="104"/>
            <x v="105"/>
            <x v="108"/>
            <x v="109"/>
            <x v="110"/>
            <x v="113"/>
            <x v="122"/>
            <x v="136"/>
            <x v="138"/>
            <x v="139"/>
            <x v="145"/>
            <x v="146"/>
            <x v="148"/>
            <x v="152"/>
            <x v="153"/>
            <x v="154"/>
            <x v="164"/>
            <x v="173"/>
            <x v="175"/>
            <x v="181"/>
            <x v="183"/>
            <x v="186"/>
            <x v="188"/>
            <x v="191"/>
          </reference>
          <reference field="3" count="52" selected="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8"/>
            <x v="19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</reference>
          <reference field="4" count="59" selected="0">
            <x v="1"/>
            <x v="4"/>
            <x v="8"/>
            <x v="9"/>
            <x v="10"/>
            <x v="11"/>
            <x v="19"/>
            <x v="27"/>
            <x v="31"/>
            <x v="32"/>
            <x v="35"/>
            <x v="40"/>
            <x v="44"/>
            <x v="45"/>
            <x v="46"/>
            <x v="47"/>
            <x v="58"/>
            <x v="61"/>
            <x v="63"/>
            <x v="68"/>
            <x v="70"/>
            <x v="71"/>
            <x v="78"/>
            <x v="84"/>
            <x v="87"/>
            <x v="94"/>
            <x v="96"/>
            <x v="106"/>
            <x v="107"/>
            <x v="108"/>
            <x v="112"/>
            <x v="114"/>
            <x v="121"/>
            <x v="127"/>
            <x v="131"/>
            <x v="134"/>
            <x v="135"/>
            <x v="138"/>
            <x v="140"/>
            <x v="153"/>
            <x v="154"/>
            <x v="165"/>
            <x v="168"/>
            <x v="170"/>
            <x v="174"/>
            <x v="176"/>
            <x v="182"/>
            <x v="188"/>
            <x v="190"/>
            <x v="193"/>
            <x v="199"/>
            <x v="200"/>
            <x v="201"/>
            <x v="209"/>
            <x v="211"/>
            <x v="215"/>
            <x v="216"/>
            <x v="220"/>
            <x v="225"/>
          </reference>
          <reference field="6" count="11" selected="0">
            <x v="0"/>
            <x v="1"/>
            <x v="2"/>
            <x v="3"/>
            <x v="4"/>
            <x v="5"/>
            <x v="6"/>
            <x v="8"/>
            <x v="9"/>
            <x v="10"/>
            <x v="11"/>
          </reference>
          <reference field="8" count="32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  <reference field="21" count="0" selected="0"/>
          <reference field="24" count="2" selected="0">
            <x v="0"/>
            <x v="2"/>
          </reference>
          <reference field="25" count="12" selected="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26" count="2" selected="0">
            <x v="0"/>
            <x v="2"/>
          </reference>
          <reference field="27" count="2" selected="0">
            <x v="0"/>
            <x v="2"/>
          </reference>
          <reference field="28" count="2" selected="0">
            <x v="0"/>
            <x v="2"/>
          </reference>
          <reference field="29" count="31" selected="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  <reference field="30" count="2" selected="0">
            <x v="0"/>
            <x v="2"/>
          </reference>
        </references>
      </pivotArea>
    </format>
    <format dxfId="214">
      <pivotArea dataOnly="0" labelOnly="1" outline="0" fieldPosition="0">
        <references count="1">
          <reference field="4" count="50">
            <x v="1"/>
            <x v="4"/>
            <x v="8"/>
            <x v="9"/>
            <x v="10"/>
            <x v="11"/>
            <x v="19"/>
            <x v="27"/>
            <x v="31"/>
            <x v="32"/>
            <x v="35"/>
            <x v="40"/>
            <x v="44"/>
            <x v="45"/>
            <x v="46"/>
            <x v="47"/>
            <x v="58"/>
            <x v="61"/>
            <x v="63"/>
            <x v="68"/>
            <x v="70"/>
            <x v="71"/>
            <x v="78"/>
            <x v="84"/>
            <x v="87"/>
            <x v="94"/>
            <x v="96"/>
            <x v="106"/>
            <x v="107"/>
            <x v="108"/>
            <x v="112"/>
            <x v="114"/>
            <x v="121"/>
            <x v="127"/>
            <x v="131"/>
            <x v="134"/>
            <x v="135"/>
            <x v="138"/>
            <x v="140"/>
            <x v="153"/>
            <x v="154"/>
            <x v="165"/>
            <x v="168"/>
            <x v="170"/>
            <x v="174"/>
            <x v="176"/>
            <x v="182"/>
            <x v="188"/>
            <x v="190"/>
            <x v="193"/>
          </reference>
        </references>
      </pivotArea>
    </format>
    <format dxfId="213">
      <pivotArea dataOnly="0" labelOnly="1" outline="0" fieldPosition="0">
        <references count="1">
          <reference field="4" count="9">
            <x v="199"/>
            <x v="200"/>
            <x v="201"/>
            <x v="209"/>
            <x v="211"/>
            <x v="215"/>
            <x v="216"/>
            <x v="220"/>
            <x v="225"/>
          </reference>
        </references>
      </pivotArea>
    </format>
    <format dxfId="212">
      <pivotArea dataOnly="0" labelOnly="1" outline="0" fieldPosition="0">
        <references count="2">
          <reference field="2" count="1">
            <x v="24"/>
          </reference>
          <reference field="4" count="1" selected="0">
            <x v="1"/>
          </reference>
        </references>
      </pivotArea>
    </format>
    <format dxfId="211">
      <pivotArea dataOnly="0" labelOnly="1" outline="0" fieldPosition="0">
        <references count="2">
          <reference field="2" count="1">
            <x v="4"/>
          </reference>
          <reference field="4" count="1" selected="0">
            <x v="4"/>
          </reference>
        </references>
      </pivotArea>
    </format>
    <format dxfId="210">
      <pivotArea dataOnly="0" labelOnly="1" outline="0" fieldPosition="0">
        <references count="2">
          <reference field="2" count="1">
            <x v="52"/>
          </reference>
          <reference field="4" count="1" selected="0">
            <x v="8"/>
          </reference>
        </references>
      </pivotArea>
    </format>
    <format dxfId="209">
      <pivotArea dataOnly="0" labelOnly="1" outline="0" fieldPosition="0">
        <references count="2">
          <reference field="2" count="1">
            <x v="164"/>
          </reference>
          <reference field="4" count="1" selected="0">
            <x v="9"/>
          </reference>
        </references>
      </pivotArea>
    </format>
    <format dxfId="208">
      <pivotArea dataOnly="0" labelOnly="1" outline="0" fieldPosition="0">
        <references count="2">
          <reference field="2" count="1">
            <x v="153"/>
          </reference>
          <reference field="4" count="1" selected="0">
            <x v="10"/>
          </reference>
        </references>
      </pivotArea>
    </format>
    <format dxfId="207">
      <pivotArea dataOnly="0" labelOnly="1" outline="0" fieldPosition="0">
        <references count="2">
          <reference field="2" count="1">
            <x v="32"/>
          </reference>
          <reference field="4" count="1" selected="0">
            <x v="11"/>
          </reference>
        </references>
      </pivotArea>
    </format>
    <format dxfId="206">
      <pivotArea dataOnly="0" labelOnly="1" outline="0" fieldPosition="0">
        <references count="2">
          <reference field="2" count="1">
            <x v="148"/>
          </reference>
          <reference field="4" count="1" selected="0">
            <x v="19"/>
          </reference>
        </references>
      </pivotArea>
    </format>
    <format dxfId="205">
      <pivotArea dataOnly="0" labelOnly="1" outline="0" fieldPosition="0">
        <references count="2">
          <reference field="2" count="1">
            <x v="85"/>
          </reference>
          <reference field="4" count="1" selected="0">
            <x v="27"/>
          </reference>
        </references>
      </pivotArea>
    </format>
    <format dxfId="204">
      <pivotArea dataOnly="0" labelOnly="1" outline="0" fieldPosition="0">
        <references count="2">
          <reference field="2" count="1">
            <x v="45"/>
          </reference>
          <reference field="4" count="1" selected="0">
            <x v="31"/>
          </reference>
        </references>
      </pivotArea>
    </format>
    <format dxfId="203">
      <pivotArea dataOnly="0" labelOnly="1" outline="0" fieldPosition="0">
        <references count="2">
          <reference field="2" count="1">
            <x v="146"/>
          </reference>
          <reference field="4" count="1" selected="0">
            <x v="32"/>
          </reference>
        </references>
      </pivotArea>
    </format>
    <format dxfId="202">
      <pivotArea dataOnly="0" labelOnly="1" outline="0" fieldPosition="0">
        <references count="2">
          <reference field="2" count="1">
            <x v="54"/>
          </reference>
          <reference field="4" count="1" selected="0">
            <x v="35"/>
          </reference>
        </references>
      </pivotArea>
    </format>
    <format dxfId="201">
      <pivotArea dataOnly="0" labelOnly="1" outline="0" fieldPosition="0">
        <references count="2">
          <reference field="2" count="1">
            <x v="7"/>
          </reference>
          <reference field="4" count="1" selected="0">
            <x v="40"/>
          </reference>
        </references>
      </pivotArea>
    </format>
    <format dxfId="200">
      <pivotArea dataOnly="0" labelOnly="1" outline="0" fieldPosition="0">
        <references count="2">
          <reference field="2" count="1">
            <x v="104"/>
          </reference>
          <reference field="4" count="1" selected="0">
            <x v="44"/>
          </reference>
        </references>
      </pivotArea>
    </format>
    <format dxfId="199">
      <pivotArea dataOnly="0" labelOnly="1" outline="0" fieldPosition="0">
        <references count="2">
          <reference field="2" count="1">
            <x v="18"/>
          </reference>
          <reference field="4" count="1" selected="0">
            <x v="45"/>
          </reference>
        </references>
      </pivotArea>
    </format>
    <format dxfId="198">
      <pivotArea dataOnly="0" labelOnly="1" outline="0" fieldPosition="0">
        <references count="2">
          <reference field="2" count="1">
            <x v="139"/>
          </reference>
          <reference field="4" count="1" selected="0">
            <x v="46"/>
          </reference>
        </references>
      </pivotArea>
    </format>
    <format dxfId="197">
      <pivotArea dataOnly="0" labelOnly="1" outline="0" fieldPosition="0">
        <references count="2">
          <reference field="2" count="1">
            <x v="186"/>
          </reference>
          <reference field="4" count="1" selected="0">
            <x v="47"/>
          </reference>
        </references>
      </pivotArea>
    </format>
    <format dxfId="196">
      <pivotArea dataOnly="0" labelOnly="1" outline="0" fieldPosition="0">
        <references count="2">
          <reference field="2" count="1">
            <x v="44"/>
          </reference>
          <reference field="4" count="1" selected="0">
            <x v="58"/>
          </reference>
        </references>
      </pivotArea>
    </format>
    <format dxfId="195">
      <pivotArea dataOnly="0" labelOnly="1" outline="0" fieldPosition="0">
        <references count="2">
          <reference field="2" count="1">
            <x v="97"/>
          </reference>
          <reference field="4" count="1" selected="0">
            <x v="61"/>
          </reference>
        </references>
      </pivotArea>
    </format>
    <format dxfId="194">
      <pivotArea dataOnly="0" labelOnly="1" outline="0" fieldPosition="0">
        <references count="2">
          <reference field="2" count="1">
            <x v="109"/>
          </reference>
          <reference field="4" count="1" selected="0">
            <x v="63"/>
          </reference>
        </references>
      </pivotArea>
    </format>
    <format dxfId="193">
      <pivotArea dataOnly="0" labelOnly="1" outline="0" fieldPosition="0">
        <references count="2">
          <reference field="2" count="1">
            <x v="38"/>
          </reference>
          <reference field="4" count="1" selected="0">
            <x v="68"/>
          </reference>
        </references>
      </pivotArea>
    </format>
    <format dxfId="192">
      <pivotArea dataOnly="0" labelOnly="1" outline="0" fieldPosition="0">
        <references count="2">
          <reference field="2" count="1">
            <x v="138"/>
          </reference>
          <reference field="4" count="1" selected="0">
            <x v="70"/>
          </reference>
        </references>
      </pivotArea>
    </format>
    <format dxfId="191">
      <pivotArea dataOnly="0" labelOnly="1" outline="0" fieldPosition="0">
        <references count="2">
          <reference field="2" count="1">
            <x v="71"/>
          </reference>
          <reference field="4" count="1" selected="0">
            <x v="71"/>
          </reference>
        </references>
      </pivotArea>
    </format>
    <format dxfId="190">
      <pivotArea dataOnly="0" labelOnly="1" outline="0" fieldPosition="0">
        <references count="2">
          <reference field="2" count="1">
            <x v="110"/>
          </reference>
          <reference field="4" count="1" selected="0">
            <x v="78"/>
          </reference>
        </references>
      </pivotArea>
    </format>
    <format dxfId="189">
      <pivotArea dataOnly="0" labelOnly="1" outline="0" fieldPosition="0">
        <references count="2">
          <reference field="2" count="1">
            <x v="88"/>
          </reference>
          <reference field="4" count="1" selected="0">
            <x v="84"/>
          </reference>
        </references>
      </pivotArea>
    </format>
    <format dxfId="188">
      <pivotArea dataOnly="0" labelOnly="1" outline="0" fieldPosition="0">
        <references count="2">
          <reference field="2" count="1">
            <x v="18"/>
          </reference>
          <reference field="4" count="1" selected="0">
            <x v="87"/>
          </reference>
        </references>
      </pivotArea>
    </format>
    <format dxfId="187">
      <pivotArea dataOnly="0" labelOnly="1" outline="0" fieldPosition="0">
        <references count="2">
          <reference field="2" count="1">
            <x v="39"/>
          </reference>
          <reference field="4" count="1" selected="0">
            <x v="94"/>
          </reference>
        </references>
      </pivotArea>
    </format>
    <format dxfId="186">
      <pivotArea dataOnly="0" labelOnly="1" outline="0" fieldPosition="0">
        <references count="2">
          <reference field="2" count="1">
            <x v="188"/>
          </reference>
          <reference field="4" count="1" selected="0">
            <x v="96"/>
          </reference>
        </references>
      </pivotArea>
    </format>
    <format dxfId="185">
      <pivotArea dataOnly="0" labelOnly="1" outline="0" fieldPosition="0">
        <references count="2">
          <reference field="2" count="1">
            <x v="175"/>
          </reference>
          <reference field="4" count="1" selected="0">
            <x v="106"/>
          </reference>
        </references>
      </pivotArea>
    </format>
    <format dxfId="184">
      <pivotArea dataOnly="0" labelOnly="1" outline="0" fieldPosition="0">
        <references count="2">
          <reference field="2" count="1">
            <x v="154"/>
          </reference>
          <reference field="4" count="1" selected="0">
            <x v="107"/>
          </reference>
        </references>
      </pivotArea>
    </format>
    <format dxfId="183">
      <pivotArea dataOnly="0" labelOnly="1" outline="0" fieldPosition="0">
        <references count="2">
          <reference field="2" count="1">
            <x v="152"/>
          </reference>
          <reference field="4" count="1" selected="0">
            <x v="108"/>
          </reference>
        </references>
      </pivotArea>
    </format>
    <format dxfId="182">
      <pivotArea dataOnly="0" labelOnly="1" outline="0" fieldPosition="0">
        <references count="2">
          <reference field="2" count="1">
            <x v="57"/>
          </reference>
          <reference field="4" count="1" selected="0">
            <x v="112"/>
          </reference>
        </references>
      </pivotArea>
    </format>
    <format dxfId="181">
      <pivotArea dataOnly="0" labelOnly="1" outline="0" fieldPosition="0">
        <references count="2">
          <reference field="2" count="1">
            <x v="8"/>
          </reference>
          <reference field="4" count="1" selected="0">
            <x v="114"/>
          </reference>
        </references>
      </pivotArea>
    </format>
    <format dxfId="180">
      <pivotArea dataOnly="0" labelOnly="1" outline="0" fieldPosition="0">
        <references count="2">
          <reference field="2" count="1">
            <x v="26"/>
          </reference>
          <reference field="4" count="1" selected="0">
            <x v="121"/>
          </reference>
        </references>
      </pivotArea>
    </format>
    <format dxfId="179">
      <pivotArea dataOnly="0" labelOnly="1" outline="0" fieldPosition="0">
        <references count="2">
          <reference field="2" count="1">
            <x v="50"/>
          </reference>
          <reference field="4" count="1" selected="0">
            <x v="127"/>
          </reference>
        </references>
      </pivotArea>
    </format>
    <format dxfId="178">
      <pivotArea dataOnly="0" labelOnly="1" outline="0" fieldPosition="0">
        <references count="2">
          <reference field="2" count="1">
            <x v="20"/>
          </reference>
          <reference field="4" count="1" selected="0">
            <x v="131"/>
          </reference>
        </references>
      </pivotArea>
    </format>
    <format dxfId="177">
      <pivotArea dataOnly="0" labelOnly="1" outline="0" fieldPosition="0">
        <references count="2">
          <reference field="2" count="1">
            <x v="8"/>
          </reference>
          <reference field="4" count="1" selected="0">
            <x v="134"/>
          </reference>
        </references>
      </pivotArea>
    </format>
    <format dxfId="176">
      <pivotArea dataOnly="0" labelOnly="1" outline="0" fieldPosition="0">
        <references count="2">
          <reference field="2" count="1">
            <x v="96"/>
          </reference>
          <reference field="4" count="1" selected="0">
            <x v="135"/>
          </reference>
        </references>
      </pivotArea>
    </format>
    <format dxfId="175">
      <pivotArea dataOnly="0" labelOnly="1" outline="0" fieldPosition="0">
        <references count="2">
          <reference field="2" count="1">
            <x v="11"/>
          </reference>
          <reference field="4" count="1" selected="0">
            <x v="138"/>
          </reference>
        </references>
      </pivotArea>
    </format>
    <format dxfId="174">
      <pivotArea dataOnly="0" labelOnly="1" outline="0" fieldPosition="0">
        <references count="2">
          <reference field="2" count="1">
            <x v="173"/>
          </reference>
          <reference field="4" count="1" selected="0">
            <x v="140"/>
          </reference>
        </references>
      </pivotArea>
    </format>
    <format dxfId="173">
      <pivotArea dataOnly="0" labelOnly="1" outline="0" fieldPosition="0">
        <references count="2">
          <reference field="2" count="1">
            <x v="181"/>
          </reference>
          <reference field="4" count="1" selected="0">
            <x v="153"/>
          </reference>
        </references>
      </pivotArea>
    </format>
    <format dxfId="172">
      <pivotArea dataOnly="0" labelOnly="1" outline="0" fieldPosition="0">
        <references count="2">
          <reference field="2" count="1">
            <x v="6"/>
          </reference>
          <reference field="4" count="1" selected="0">
            <x v="154"/>
          </reference>
        </references>
      </pivotArea>
    </format>
    <format dxfId="171">
      <pivotArea dataOnly="0" labelOnly="1" outline="0" fieldPosition="0">
        <references count="2">
          <reference field="2" count="1">
            <x v="113"/>
          </reference>
          <reference field="4" count="1" selected="0">
            <x v="165"/>
          </reference>
        </references>
      </pivotArea>
    </format>
    <format dxfId="170">
      <pivotArea dataOnly="0" labelOnly="1" outline="0" fieldPosition="0">
        <references count="2">
          <reference field="2" count="1">
            <x v="136"/>
          </reference>
          <reference field="4" count="1" selected="0">
            <x v="168"/>
          </reference>
        </references>
      </pivotArea>
    </format>
    <format dxfId="169">
      <pivotArea dataOnly="0" labelOnly="1" outline="0" fieldPosition="0">
        <references count="2">
          <reference field="2" count="1">
            <x v="93"/>
          </reference>
          <reference field="4" count="1" selected="0">
            <x v="170"/>
          </reference>
        </references>
      </pivotArea>
    </format>
    <format dxfId="168">
      <pivotArea dataOnly="0" labelOnly="1" outline="0" fieldPosition="0">
        <references count="2">
          <reference field="2" count="1">
            <x v="191"/>
          </reference>
          <reference field="4" count="1" selected="0">
            <x v="174"/>
          </reference>
        </references>
      </pivotArea>
    </format>
    <format dxfId="167">
      <pivotArea dataOnly="0" labelOnly="1" outline="0" fieldPosition="0">
        <references count="2">
          <reference field="2" count="1">
            <x v="1"/>
          </reference>
          <reference field="4" count="1" selected="0">
            <x v="176"/>
          </reference>
        </references>
      </pivotArea>
    </format>
    <format dxfId="166">
      <pivotArea dataOnly="0" labelOnly="1" outline="0" fieldPosition="0">
        <references count="2">
          <reference field="2" count="1">
            <x v="145"/>
          </reference>
          <reference field="4" count="1" selected="0">
            <x v="182"/>
          </reference>
        </references>
      </pivotArea>
    </format>
    <format dxfId="165">
      <pivotArea dataOnly="0" labelOnly="1" outline="0" fieldPosition="0">
        <references count="2">
          <reference field="2" count="1">
            <x v="31"/>
          </reference>
          <reference field="4" count="1" selected="0">
            <x v="188"/>
          </reference>
        </references>
      </pivotArea>
    </format>
    <format dxfId="164">
      <pivotArea dataOnly="0" labelOnly="1" outline="0" fieldPosition="0">
        <references count="2">
          <reference field="2" count="1">
            <x v="105"/>
          </reference>
          <reference field="4" count="1" selected="0">
            <x v="190"/>
          </reference>
        </references>
      </pivotArea>
    </format>
    <format dxfId="163">
      <pivotArea dataOnly="0" labelOnly="1" outline="0" fieldPosition="0">
        <references count="2">
          <reference field="2" count="1">
            <x v="108"/>
          </reference>
          <reference field="4" count="1" selected="0">
            <x v="193"/>
          </reference>
        </references>
      </pivotArea>
    </format>
    <format dxfId="162">
      <pivotArea dataOnly="0" labelOnly="1" outline="0" fieldPosition="0">
        <references count="2">
          <reference field="2" count="1">
            <x v="98"/>
          </reference>
          <reference field="4" count="1" selected="0">
            <x v="199"/>
          </reference>
        </references>
      </pivotArea>
    </format>
    <format dxfId="161">
      <pivotArea dataOnly="0" labelOnly="1" outline="0" fieldPosition="0">
        <references count="2">
          <reference field="2" count="1">
            <x v="73"/>
          </reference>
          <reference field="4" count="1" selected="0">
            <x v="200"/>
          </reference>
        </references>
      </pivotArea>
    </format>
    <format dxfId="160">
      <pivotArea dataOnly="0" labelOnly="1" outline="0" fieldPosition="0">
        <references count="2">
          <reference field="2" count="1">
            <x v="122"/>
          </reference>
          <reference field="4" count="1" selected="0">
            <x v="201"/>
          </reference>
        </references>
      </pivotArea>
    </format>
    <format dxfId="159">
      <pivotArea dataOnly="0" labelOnly="1" outline="0" fieldPosition="0">
        <references count="2">
          <reference field="2" count="1">
            <x v="42"/>
          </reference>
          <reference field="4" count="1" selected="0">
            <x v="209"/>
          </reference>
        </references>
      </pivotArea>
    </format>
    <format dxfId="158">
      <pivotArea dataOnly="0" labelOnly="1" outline="0" fieldPosition="0">
        <references count="2">
          <reference field="2" count="1">
            <x v="22"/>
          </reference>
          <reference field="4" count="1" selected="0">
            <x v="211"/>
          </reference>
        </references>
      </pivotArea>
    </format>
    <format dxfId="157">
      <pivotArea dataOnly="0" labelOnly="1" outline="0" fieldPosition="0">
        <references count="2">
          <reference field="2" count="1">
            <x v="63"/>
          </reference>
          <reference field="4" count="1" selected="0">
            <x v="215"/>
          </reference>
        </references>
      </pivotArea>
    </format>
    <format dxfId="156">
      <pivotArea dataOnly="0" labelOnly="1" outline="0" fieldPosition="0">
        <references count="2">
          <reference field="2" count="1">
            <x v="99"/>
          </reference>
          <reference field="4" count="1" selected="0">
            <x v="216"/>
          </reference>
        </references>
      </pivotArea>
    </format>
    <format dxfId="155">
      <pivotArea dataOnly="0" labelOnly="1" outline="0" fieldPosition="0">
        <references count="2">
          <reference field="2" count="1">
            <x v="95"/>
          </reference>
          <reference field="4" count="1" selected="0">
            <x v="220"/>
          </reference>
        </references>
      </pivotArea>
    </format>
    <format dxfId="154">
      <pivotArea dataOnly="0" labelOnly="1" outline="0" fieldPosition="0">
        <references count="2">
          <reference field="2" count="1">
            <x v="183"/>
          </reference>
          <reference field="4" count="1" selected="0">
            <x v="225"/>
          </reference>
        </references>
      </pivotArea>
    </format>
    <format dxfId="153">
      <pivotArea dataOnly="0" labelOnly="1" outline="0" fieldPosition="0">
        <references count="3">
          <reference field="2" count="1" selected="0">
            <x v="24"/>
          </reference>
          <reference field="3" count="1">
            <x v="4"/>
          </reference>
          <reference field="4" count="1" selected="0">
            <x v="1"/>
          </reference>
        </references>
      </pivotArea>
    </format>
    <format dxfId="152">
      <pivotArea dataOnly="0" labelOnly="1" outline="0" fieldPosition="0">
        <references count="3">
          <reference field="2" count="1" selected="0">
            <x v="4"/>
          </reference>
          <reference field="3" count="1">
            <x v="13"/>
          </reference>
          <reference field="4" count="1" selected="0">
            <x v="4"/>
          </reference>
        </references>
      </pivotArea>
    </format>
    <format dxfId="151">
      <pivotArea dataOnly="0" labelOnly="1" outline="0" fieldPosition="0">
        <references count="3">
          <reference field="2" count="1" selected="0">
            <x v="52"/>
          </reference>
          <reference field="3" count="1">
            <x v="19"/>
          </reference>
          <reference field="4" count="1" selected="0">
            <x v="8"/>
          </reference>
        </references>
      </pivotArea>
    </format>
    <format dxfId="150">
      <pivotArea dataOnly="0" labelOnly="1" outline="0" fieldPosition="0">
        <references count="3">
          <reference field="2" count="1" selected="0">
            <x v="164"/>
          </reference>
          <reference field="3" count="1">
            <x v="39"/>
          </reference>
          <reference field="4" count="1" selected="0">
            <x v="9"/>
          </reference>
        </references>
      </pivotArea>
    </format>
    <format dxfId="149">
      <pivotArea dataOnly="0" labelOnly="1" outline="0" fieldPosition="0">
        <references count="3">
          <reference field="2" count="1" selected="0">
            <x v="153"/>
          </reference>
          <reference field="3" count="1">
            <x v="34"/>
          </reference>
          <reference field="4" count="1" selected="0">
            <x v="10"/>
          </reference>
        </references>
      </pivotArea>
    </format>
    <format dxfId="148">
      <pivotArea dataOnly="0" labelOnly="1" outline="0" fieldPosition="0">
        <references count="3">
          <reference field="2" count="1" selected="0">
            <x v="32"/>
          </reference>
          <reference field="3" count="1">
            <x v="46"/>
          </reference>
          <reference field="4" count="1" selected="0">
            <x v="11"/>
          </reference>
        </references>
      </pivotArea>
    </format>
    <format dxfId="147">
      <pivotArea dataOnly="0" labelOnly="1" outline="0" fieldPosition="0">
        <references count="3">
          <reference field="2" count="1" selected="0">
            <x v="148"/>
          </reference>
          <reference field="3" count="1">
            <x v="35"/>
          </reference>
          <reference field="4" count="1" selected="0">
            <x v="19"/>
          </reference>
        </references>
      </pivotArea>
    </format>
    <format dxfId="146">
      <pivotArea dataOnly="0" labelOnly="1" outline="0" fieldPosition="0">
        <references count="3">
          <reference field="2" count="1" selected="0">
            <x v="85"/>
          </reference>
          <reference field="3" count="1">
            <x v="31"/>
          </reference>
          <reference field="4" count="1" selected="0">
            <x v="27"/>
          </reference>
        </references>
      </pivotArea>
    </format>
    <format dxfId="145">
      <pivotArea dataOnly="0" labelOnly="1" outline="0" fieldPosition="0">
        <references count="3">
          <reference field="2" count="1" selected="0">
            <x v="45"/>
          </reference>
          <reference field="3" count="1">
            <x v="51"/>
          </reference>
          <reference field="4" count="1" selected="0">
            <x v="31"/>
          </reference>
        </references>
      </pivotArea>
    </format>
    <format dxfId="144">
      <pivotArea dataOnly="0" labelOnly="1" outline="0" fieldPosition="0">
        <references count="3">
          <reference field="2" count="1" selected="0">
            <x v="146"/>
          </reference>
          <reference field="3" count="1">
            <x v="12"/>
          </reference>
          <reference field="4" count="1" selected="0">
            <x v="32"/>
          </reference>
        </references>
      </pivotArea>
    </format>
    <format dxfId="143">
      <pivotArea dataOnly="0" labelOnly="1" outline="0" fieldPosition="0">
        <references count="3">
          <reference field="2" count="1" selected="0">
            <x v="54"/>
          </reference>
          <reference field="3" count="1">
            <x v="5"/>
          </reference>
          <reference field="4" count="1" selected="0">
            <x v="35"/>
          </reference>
        </references>
      </pivotArea>
    </format>
    <format dxfId="142">
      <pivotArea dataOnly="0" labelOnly="1" outline="0" fieldPosition="0">
        <references count="3">
          <reference field="2" count="1" selected="0">
            <x v="7"/>
          </reference>
          <reference field="3" count="1">
            <x v="10"/>
          </reference>
          <reference field="4" count="1" selected="0">
            <x v="40"/>
          </reference>
        </references>
      </pivotArea>
    </format>
    <format dxfId="141">
      <pivotArea dataOnly="0" labelOnly="1" outline="0" fieldPosition="0">
        <references count="3">
          <reference field="2" count="1" selected="0">
            <x v="104"/>
          </reference>
          <reference field="3" count="1">
            <x v="14"/>
          </reference>
          <reference field="4" count="1" selected="0">
            <x v="44"/>
          </reference>
        </references>
      </pivotArea>
    </format>
    <format dxfId="140">
      <pivotArea dataOnly="0" labelOnly="1" outline="0" fieldPosition="0">
        <references count="3">
          <reference field="2" count="1" selected="0">
            <x v="18"/>
          </reference>
          <reference field="3" count="1">
            <x v="16"/>
          </reference>
          <reference field="4" count="1" selected="0">
            <x v="45"/>
          </reference>
        </references>
      </pivotArea>
    </format>
    <format dxfId="139">
      <pivotArea dataOnly="0" labelOnly="1" outline="0" fieldPosition="0">
        <references count="3">
          <reference field="2" count="1" selected="0">
            <x v="139"/>
          </reference>
          <reference field="3" count="1">
            <x v="32"/>
          </reference>
          <reference field="4" count="1" selected="0">
            <x v="46"/>
          </reference>
        </references>
      </pivotArea>
    </format>
    <format dxfId="138">
      <pivotArea dataOnly="0" labelOnly="1" outline="0" fieldPosition="0">
        <references count="3">
          <reference field="2" count="1" selected="0">
            <x v="186"/>
          </reference>
          <reference field="3" count="1">
            <x v="28"/>
          </reference>
          <reference field="4" count="1" selected="0">
            <x v="47"/>
          </reference>
        </references>
      </pivotArea>
    </format>
    <format dxfId="137">
      <pivotArea dataOnly="0" labelOnly="1" outline="0" fieldPosition="0">
        <references count="3">
          <reference field="2" count="1" selected="0">
            <x v="44"/>
          </reference>
          <reference field="3" count="1">
            <x v="50"/>
          </reference>
          <reference field="4" count="1" selected="0">
            <x v="58"/>
          </reference>
        </references>
      </pivotArea>
    </format>
    <format dxfId="136">
      <pivotArea dataOnly="0" labelOnly="1" outline="0" fieldPosition="0">
        <references count="3">
          <reference field="2" count="1" selected="0">
            <x v="97"/>
          </reference>
          <reference field="3" count="1">
            <x v="45"/>
          </reference>
          <reference field="4" count="1" selected="0">
            <x v="61"/>
          </reference>
        </references>
      </pivotArea>
    </format>
    <format dxfId="135">
      <pivotArea dataOnly="0" labelOnly="1" outline="0" fieldPosition="0">
        <references count="3">
          <reference field="2" count="1" selected="0">
            <x v="109"/>
          </reference>
          <reference field="3" count="1">
            <x v="2"/>
          </reference>
          <reference field="4" count="1" selected="0">
            <x v="63"/>
          </reference>
        </references>
      </pivotArea>
    </format>
    <format dxfId="134">
      <pivotArea dataOnly="0" labelOnly="1" outline="0" fieldPosition="0">
        <references count="3">
          <reference field="2" count="1" selected="0">
            <x v="38"/>
          </reference>
          <reference field="3" count="1">
            <x v="52"/>
          </reference>
          <reference field="4" count="1" selected="0">
            <x v="68"/>
          </reference>
        </references>
      </pivotArea>
    </format>
    <format dxfId="133">
      <pivotArea dataOnly="0" labelOnly="1" outline="0" fieldPosition="0">
        <references count="3">
          <reference field="2" count="1" selected="0">
            <x v="138"/>
          </reference>
          <reference field="3" count="1">
            <x v="24"/>
          </reference>
          <reference field="4" count="1" selected="0">
            <x v="70"/>
          </reference>
        </references>
      </pivotArea>
    </format>
    <format dxfId="132">
      <pivotArea dataOnly="0" labelOnly="1" outline="0" fieldPosition="0">
        <references count="3">
          <reference field="2" count="1" selected="0">
            <x v="71"/>
          </reference>
          <reference field="3" count="1">
            <x v="0"/>
          </reference>
          <reference field="4" count="1" selected="0">
            <x v="71"/>
          </reference>
        </references>
      </pivotArea>
    </format>
    <format dxfId="131">
      <pivotArea dataOnly="0" labelOnly="1" outline="0" fieldPosition="0">
        <references count="3">
          <reference field="2" count="1" selected="0">
            <x v="110"/>
          </reference>
          <reference field="3" count="1">
            <x v="36"/>
          </reference>
          <reference field="4" count="1" selected="0">
            <x v="78"/>
          </reference>
        </references>
      </pivotArea>
    </format>
    <format dxfId="130">
      <pivotArea dataOnly="0" labelOnly="1" outline="0" fieldPosition="0">
        <references count="3">
          <reference field="2" count="1" selected="0">
            <x v="88"/>
          </reference>
          <reference field="3" count="1">
            <x v="37"/>
          </reference>
          <reference field="4" count="1" selected="0">
            <x v="84"/>
          </reference>
        </references>
      </pivotArea>
    </format>
    <format dxfId="129">
      <pivotArea dataOnly="0" labelOnly="1" outline="0" fieldPosition="0">
        <references count="3">
          <reference field="2" count="1" selected="0">
            <x v="18"/>
          </reference>
          <reference field="3" count="1">
            <x v="32"/>
          </reference>
          <reference field="4" count="1" selected="0">
            <x v="87"/>
          </reference>
        </references>
      </pivotArea>
    </format>
    <format dxfId="128">
      <pivotArea dataOnly="0" labelOnly="1" outline="0" fieldPosition="0">
        <references count="3">
          <reference field="2" count="1" selected="0">
            <x v="39"/>
          </reference>
          <reference field="3" count="1">
            <x v="18"/>
          </reference>
          <reference field="4" count="1" selected="0">
            <x v="94"/>
          </reference>
        </references>
      </pivotArea>
    </format>
    <format dxfId="127">
      <pivotArea dataOnly="0" labelOnly="1" outline="0" fieldPosition="0">
        <references count="3">
          <reference field="2" count="1" selected="0">
            <x v="188"/>
          </reference>
          <reference field="3" count="1">
            <x v="29"/>
          </reference>
          <reference field="4" count="1" selected="0">
            <x v="96"/>
          </reference>
        </references>
      </pivotArea>
    </format>
    <format dxfId="126">
      <pivotArea dataOnly="0" labelOnly="1" outline="0" fieldPosition="0">
        <references count="3">
          <reference field="2" count="1" selected="0">
            <x v="175"/>
          </reference>
          <reference field="3" count="1">
            <x v="53"/>
          </reference>
          <reference field="4" count="1" selected="0">
            <x v="106"/>
          </reference>
        </references>
      </pivotArea>
    </format>
    <format dxfId="125">
      <pivotArea dataOnly="0" labelOnly="1" outline="0" fieldPosition="0">
        <references count="3">
          <reference field="2" count="1" selected="0">
            <x v="154"/>
          </reference>
          <reference field="3" count="1">
            <x v="33"/>
          </reference>
          <reference field="4" count="1" selected="0">
            <x v="107"/>
          </reference>
        </references>
      </pivotArea>
    </format>
    <format dxfId="124">
      <pivotArea dataOnly="0" labelOnly="1" outline="0" fieldPosition="0">
        <references count="3">
          <reference field="2" count="1" selected="0">
            <x v="152"/>
          </reference>
          <reference field="3" count="1">
            <x v="26"/>
          </reference>
          <reference field="4" count="1" selected="0">
            <x v="108"/>
          </reference>
        </references>
      </pivotArea>
    </format>
    <format dxfId="123">
      <pivotArea dataOnly="0" labelOnly="1" outline="0" fieldPosition="0">
        <references count="3">
          <reference field="2" count="1" selected="0">
            <x v="57"/>
          </reference>
          <reference field="3" count="1">
            <x v="20"/>
          </reference>
          <reference field="4" count="1" selected="0">
            <x v="112"/>
          </reference>
        </references>
      </pivotArea>
    </format>
    <format dxfId="122">
      <pivotArea dataOnly="0" labelOnly="1" outline="0" fieldPosition="0">
        <references count="3">
          <reference field="2" count="1" selected="0">
            <x v="8"/>
          </reference>
          <reference field="3" count="1">
            <x v="35"/>
          </reference>
          <reference field="4" count="1" selected="0">
            <x v="114"/>
          </reference>
        </references>
      </pivotArea>
    </format>
    <format dxfId="121">
      <pivotArea dataOnly="0" labelOnly="1" outline="0" fieldPosition="0">
        <references count="3">
          <reference field="2" count="1" selected="0">
            <x v="26"/>
          </reference>
          <reference field="3" count="1">
            <x v="55"/>
          </reference>
          <reference field="4" count="1" selected="0">
            <x v="121"/>
          </reference>
        </references>
      </pivotArea>
    </format>
    <format dxfId="120">
      <pivotArea dataOnly="0" labelOnly="1" outline="0" fieldPosition="0">
        <references count="3">
          <reference field="2" count="1" selected="0">
            <x v="50"/>
          </reference>
          <reference field="3" count="1">
            <x v="8"/>
          </reference>
          <reference field="4" count="1" selected="0">
            <x v="127"/>
          </reference>
        </references>
      </pivotArea>
    </format>
    <format dxfId="119">
      <pivotArea dataOnly="0" labelOnly="1" outline="0" fieldPosition="0">
        <references count="3">
          <reference field="2" count="1" selected="0">
            <x v="20"/>
          </reference>
          <reference field="3" count="1">
            <x v="30"/>
          </reference>
          <reference field="4" count="1" selected="0">
            <x v="131"/>
          </reference>
        </references>
      </pivotArea>
    </format>
    <format dxfId="118">
      <pivotArea dataOnly="0" labelOnly="1" outline="0" fieldPosition="0">
        <references count="3">
          <reference field="2" count="1" selected="0">
            <x v="8"/>
          </reference>
          <reference field="3" count="1">
            <x v="48"/>
          </reference>
          <reference field="4" count="1" selected="0">
            <x v="134"/>
          </reference>
        </references>
      </pivotArea>
    </format>
    <format dxfId="117">
      <pivotArea dataOnly="0" labelOnly="1" outline="0" fieldPosition="0">
        <references count="3">
          <reference field="2" count="1" selected="0">
            <x v="96"/>
          </reference>
          <reference field="3" count="1">
            <x v="38"/>
          </reference>
          <reference field="4" count="1" selected="0">
            <x v="135"/>
          </reference>
        </references>
      </pivotArea>
    </format>
    <format dxfId="116">
      <pivotArea dataOnly="0" labelOnly="1" outline="0" fieldPosition="0">
        <references count="3">
          <reference field="2" count="1" selected="0">
            <x v="11"/>
          </reference>
          <reference field="3" count="1">
            <x v="15"/>
          </reference>
          <reference field="4" count="1" selected="0">
            <x v="138"/>
          </reference>
        </references>
      </pivotArea>
    </format>
    <format dxfId="115">
      <pivotArea dataOnly="0" labelOnly="1" outline="0" fieldPosition="0">
        <references count="3">
          <reference field="2" count="1" selected="0">
            <x v="173"/>
          </reference>
          <reference field="3" count="1">
            <x v="44"/>
          </reference>
          <reference field="4" count="1" selected="0">
            <x v="140"/>
          </reference>
        </references>
      </pivotArea>
    </format>
    <format dxfId="114">
      <pivotArea dataOnly="0" labelOnly="1" outline="0" fieldPosition="0">
        <references count="3">
          <reference field="2" count="1" selected="0">
            <x v="181"/>
          </reference>
          <reference field="3" count="1">
            <x v="9"/>
          </reference>
          <reference field="4" count="1" selected="0">
            <x v="153"/>
          </reference>
        </references>
      </pivotArea>
    </format>
    <format dxfId="113">
      <pivotArea dataOnly="0" labelOnly="1" outline="0" fieldPosition="0">
        <references count="3">
          <reference field="2" count="1" selected="0">
            <x v="6"/>
          </reference>
          <reference field="3" count="1">
            <x v="41"/>
          </reference>
          <reference field="4" count="1" selected="0">
            <x v="154"/>
          </reference>
        </references>
      </pivotArea>
    </format>
    <format dxfId="112">
      <pivotArea dataOnly="0" labelOnly="1" outline="0" fieldPosition="0">
        <references count="3">
          <reference field="2" count="1" selected="0">
            <x v="113"/>
          </reference>
          <reference field="3" count="1">
            <x v="54"/>
          </reference>
          <reference field="4" count="1" selected="0">
            <x v="165"/>
          </reference>
        </references>
      </pivotArea>
    </format>
    <format dxfId="111">
      <pivotArea dataOnly="0" labelOnly="1" outline="0" fieldPosition="0">
        <references count="3">
          <reference field="2" count="1" selected="0">
            <x v="136"/>
          </reference>
          <reference field="3" count="1">
            <x v="55"/>
          </reference>
          <reference field="4" count="1" selected="0">
            <x v="168"/>
          </reference>
        </references>
      </pivotArea>
    </format>
    <format dxfId="110">
      <pivotArea dataOnly="0" labelOnly="1" outline="0" fieldPosition="0">
        <references count="3">
          <reference field="2" count="1" selected="0">
            <x v="93"/>
          </reference>
          <reference field="3" count="1">
            <x v="42"/>
          </reference>
          <reference field="4" count="1" selected="0">
            <x v="170"/>
          </reference>
        </references>
      </pivotArea>
    </format>
    <format dxfId="109">
      <pivotArea dataOnly="0" labelOnly="1" outline="0" fieldPosition="0">
        <references count="3">
          <reference field="2" count="1" selected="0">
            <x v="191"/>
          </reference>
          <reference field="3" count="1">
            <x v="5"/>
          </reference>
          <reference field="4" count="1" selected="0">
            <x v="174"/>
          </reference>
        </references>
      </pivotArea>
    </format>
    <format dxfId="108">
      <pivotArea dataOnly="0" labelOnly="1" outline="0" fieldPosition="0">
        <references count="3">
          <reference field="2" count="1" selected="0">
            <x v="1"/>
          </reference>
          <reference field="3" count="1">
            <x v="7"/>
          </reference>
          <reference field="4" count="1" selected="0">
            <x v="176"/>
          </reference>
        </references>
      </pivotArea>
    </format>
    <format dxfId="107">
      <pivotArea dataOnly="0" labelOnly="1" outline="0" fieldPosition="0">
        <references count="3">
          <reference field="2" count="1" selected="0">
            <x v="145"/>
          </reference>
          <reference field="3" count="1">
            <x v="25"/>
          </reference>
          <reference field="4" count="1" selected="0">
            <x v="182"/>
          </reference>
        </references>
      </pivotArea>
    </format>
    <format dxfId="106">
      <pivotArea dataOnly="0" labelOnly="1" outline="0" fieldPosition="0">
        <references count="3">
          <reference field="2" count="1" selected="0">
            <x v="31"/>
          </reference>
          <reference field="3" count="1">
            <x v="49"/>
          </reference>
          <reference field="4" count="1" selected="0">
            <x v="188"/>
          </reference>
        </references>
      </pivotArea>
    </format>
    <format dxfId="105">
      <pivotArea dataOnly="0" labelOnly="1" outline="0" fieldPosition="0">
        <references count="3">
          <reference field="2" count="1" selected="0">
            <x v="105"/>
          </reference>
          <reference field="3" count="1">
            <x v="11"/>
          </reference>
          <reference field="4" count="1" selected="0">
            <x v="190"/>
          </reference>
        </references>
      </pivotArea>
    </format>
    <format dxfId="104">
      <pivotArea dataOnly="0" labelOnly="1" outline="0" fieldPosition="0">
        <references count="3">
          <reference field="2" count="1" selected="0">
            <x v="108"/>
          </reference>
          <reference field="3" count="1">
            <x v="23"/>
          </reference>
          <reference field="4" count="1" selected="0">
            <x v="193"/>
          </reference>
        </references>
      </pivotArea>
    </format>
    <format dxfId="103">
      <pivotArea dataOnly="0" labelOnly="1" outline="0" fieldPosition="0">
        <references count="3">
          <reference field="2" count="1" selected="0">
            <x v="98"/>
          </reference>
          <reference field="3" count="1">
            <x v="8"/>
          </reference>
          <reference field="4" count="1" selected="0">
            <x v="199"/>
          </reference>
        </references>
      </pivotArea>
    </format>
    <format dxfId="102">
      <pivotArea dataOnly="0" labelOnly="1" outline="0" fieldPosition="0">
        <references count="3">
          <reference field="2" count="1" selected="0">
            <x v="73"/>
          </reference>
          <reference field="3" count="1">
            <x v="37"/>
          </reference>
          <reference field="4" count="1" selected="0">
            <x v="200"/>
          </reference>
        </references>
      </pivotArea>
    </format>
    <format dxfId="101">
      <pivotArea dataOnly="0" labelOnly="1" outline="0" fieldPosition="0">
        <references count="3">
          <reference field="2" count="1" selected="0">
            <x v="122"/>
          </reference>
          <reference field="3" count="1">
            <x v="47"/>
          </reference>
          <reference field="4" count="1" selected="0">
            <x v="201"/>
          </reference>
        </references>
      </pivotArea>
    </format>
    <format dxfId="100">
      <pivotArea dataOnly="0" labelOnly="1" outline="0" fieldPosition="0">
        <references count="3">
          <reference field="2" count="1" selected="0">
            <x v="42"/>
          </reference>
          <reference field="3" count="1">
            <x v="6"/>
          </reference>
          <reference field="4" count="1" selected="0">
            <x v="209"/>
          </reference>
        </references>
      </pivotArea>
    </format>
    <format dxfId="99">
      <pivotArea dataOnly="0" labelOnly="1" outline="0" fieldPosition="0">
        <references count="3">
          <reference field="2" count="1" selected="0">
            <x v="22"/>
          </reference>
          <reference field="3" count="1">
            <x v="40"/>
          </reference>
          <reference field="4" count="1" selected="0">
            <x v="211"/>
          </reference>
        </references>
      </pivotArea>
    </format>
    <format dxfId="98">
      <pivotArea dataOnly="0" labelOnly="1" outline="0" fieldPosition="0">
        <references count="3">
          <reference field="2" count="1" selected="0">
            <x v="63"/>
          </reference>
          <reference field="3" count="1">
            <x v="14"/>
          </reference>
          <reference field="4" count="1" selected="0">
            <x v="215"/>
          </reference>
        </references>
      </pivotArea>
    </format>
    <format dxfId="97">
      <pivotArea dataOnly="0" labelOnly="1" outline="0" fieldPosition="0">
        <references count="3">
          <reference field="2" count="1" selected="0">
            <x v="99"/>
          </reference>
          <reference field="3" count="1">
            <x v="22"/>
          </reference>
          <reference field="4" count="1" selected="0">
            <x v="216"/>
          </reference>
        </references>
      </pivotArea>
    </format>
    <format dxfId="96">
      <pivotArea dataOnly="0" labelOnly="1" outline="0" fieldPosition="0">
        <references count="3">
          <reference field="2" count="1" selected="0">
            <x v="95"/>
          </reference>
          <reference field="3" count="1">
            <x v="3"/>
          </reference>
          <reference field="4" count="1" selected="0">
            <x v="220"/>
          </reference>
        </references>
      </pivotArea>
    </format>
    <format dxfId="95">
      <pivotArea dataOnly="0" labelOnly="1" outline="0" fieldPosition="0">
        <references count="3">
          <reference field="2" count="1" selected="0">
            <x v="183"/>
          </reference>
          <reference field="3" count="1">
            <x v="27"/>
          </reference>
          <reference field="4" count="1" selected="0">
            <x v="225"/>
          </reference>
        </references>
      </pivotArea>
    </format>
    <format dxfId="94">
      <pivotArea dataOnly="0" labelOnly="1" outline="0" fieldPosition="0">
        <references count="4">
          <reference field="2" count="1" selected="0">
            <x v="52"/>
          </reference>
          <reference field="3" count="1" selected="0">
            <x v="19"/>
          </reference>
          <reference field="4" count="1" selected="0">
            <x v="8"/>
          </reference>
          <reference field="24" count="1">
            <x v="2"/>
          </reference>
        </references>
      </pivotArea>
    </format>
    <format dxfId="93">
      <pivotArea dataOnly="0" labelOnly="1" outline="0" fieldPosition="0">
        <references count="4">
          <reference field="2" count="1" selected="0">
            <x v="54"/>
          </reference>
          <reference field="3" count="1" selected="0">
            <x v="5"/>
          </reference>
          <reference field="4" count="1" selected="0">
            <x v="35"/>
          </reference>
          <reference field="24" count="1">
            <x v="2"/>
          </reference>
        </references>
      </pivotArea>
    </format>
    <format dxfId="92">
      <pivotArea dataOnly="0" labelOnly="1" outline="0" fieldPosition="0">
        <references count="4">
          <reference field="2" count="1" selected="0">
            <x v="18"/>
          </reference>
          <reference field="3" count="1" selected="0">
            <x v="16"/>
          </reference>
          <reference field="4" count="1" selected="0">
            <x v="45"/>
          </reference>
          <reference field="24" count="1">
            <x v="2"/>
          </reference>
        </references>
      </pivotArea>
    </format>
    <format dxfId="91">
      <pivotArea dataOnly="0" labelOnly="1" outline="0" fieldPosition="0">
        <references count="4">
          <reference field="2" count="1" selected="0">
            <x v="57"/>
          </reference>
          <reference field="3" count="1" selected="0">
            <x v="20"/>
          </reference>
          <reference field="4" count="1" selected="0">
            <x v="112"/>
          </reference>
          <reference field="24" count="1">
            <x v="2"/>
          </reference>
        </references>
      </pivotArea>
    </format>
    <format dxfId="90">
      <pivotArea dataOnly="0" labelOnly="1" outline="0" fieldPosition="0">
        <references count="4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24" count="1">
            <x v="0"/>
          </reference>
        </references>
      </pivotArea>
    </format>
    <format dxfId="89">
      <pivotArea dataOnly="0" labelOnly="1" outline="0" fieldPosition="0">
        <references count="4">
          <reference field="2" count="1" selected="0">
            <x v="8"/>
          </reference>
          <reference field="3" count="1" selected="0">
            <x v="48"/>
          </reference>
          <reference field="4" count="1" selected="0">
            <x v="134"/>
          </reference>
          <reference field="24" count="1">
            <x v="2"/>
          </reference>
        </references>
      </pivotArea>
    </format>
    <format dxfId="88">
      <pivotArea dataOnly="0" labelOnly="1" outline="0" fieldPosition="0">
        <references count="4">
          <reference field="2" count="1" selected="0">
            <x v="108"/>
          </reference>
          <reference field="3" count="1" selected="0">
            <x v="23"/>
          </reference>
          <reference field="4" count="1" selected="0">
            <x v="193"/>
          </reference>
          <reference field="24" count="1">
            <x v="2"/>
          </reference>
        </references>
      </pivotArea>
    </format>
    <format dxfId="87">
      <pivotArea dataOnly="0" labelOnly="1" outline="0" fieldPosition="0">
        <references count="5">
          <reference field="2" count="1" selected="0">
            <x v="52"/>
          </reference>
          <reference field="3" count="1" selected="0">
            <x v="19"/>
          </reference>
          <reference field="4" count="1" selected="0">
            <x v="8"/>
          </reference>
          <reference field="24" count="1" selected="0">
            <x v="2"/>
          </reference>
          <reference field="25" count="1">
            <x v="7"/>
          </reference>
        </references>
      </pivotArea>
    </format>
    <format dxfId="86">
      <pivotArea dataOnly="0" labelOnly="1" outline="0" fieldPosition="0">
        <references count="5">
          <reference field="2" count="1" selected="0">
            <x v="54"/>
          </reference>
          <reference field="3" count="1" selected="0">
            <x v="5"/>
          </reference>
          <reference field="4" count="1" selected="0">
            <x v="35"/>
          </reference>
          <reference field="24" count="1" selected="0">
            <x v="2"/>
          </reference>
          <reference field="25" count="1">
            <x v="2"/>
          </reference>
        </references>
      </pivotArea>
    </format>
    <format dxfId="85">
      <pivotArea dataOnly="0" labelOnly="1" outline="0" fieldPosition="0">
        <references count="5">
          <reference field="2" count="1" selected="0">
            <x v="8"/>
          </reference>
          <reference field="3" count="1" selected="0">
            <x v="35"/>
          </reference>
          <reference field="4" count="1" selected="0">
            <x v="114"/>
          </reference>
          <reference field="24" count="1" selected="0">
            <x v="2"/>
          </reference>
          <reference field="25" count="1">
            <x v="4"/>
          </reference>
        </references>
      </pivotArea>
    </format>
    <format dxfId="84">
      <pivotArea dataOnly="0" labelOnly="1" outline="0" fieldPosition="0">
        <references count="5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24" count="1" selected="0">
            <x v="0"/>
          </reference>
          <reference field="25" count="1">
            <x v="0"/>
          </reference>
        </references>
      </pivotArea>
    </format>
    <format dxfId="83">
      <pivotArea dataOnly="0" labelOnly="1" outline="0" fieldPosition="0">
        <references count="5">
          <reference field="2" count="1" selected="0">
            <x v="108"/>
          </reference>
          <reference field="3" count="1" selected="0">
            <x v="23"/>
          </reference>
          <reference field="4" count="1" selected="0">
            <x v="193"/>
          </reference>
          <reference field="24" count="1" selected="0">
            <x v="2"/>
          </reference>
          <reference field="25" count="1">
            <x v="2"/>
          </reference>
        </references>
      </pivotArea>
    </format>
    <format dxfId="82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19"/>
          </reference>
          <reference field="4" count="1" selected="0">
            <x v="8"/>
          </reference>
          <reference field="6" count="1">
            <x v="6"/>
          </reference>
          <reference field="24" count="1" selected="0">
            <x v="2"/>
          </reference>
          <reference field="25" count="1" selected="0">
            <x v="7"/>
          </reference>
        </references>
      </pivotArea>
    </format>
    <format dxfId="81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5"/>
          </reference>
          <reference field="4" count="1" selected="0">
            <x v="35"/>
          </reference>
          <reference field="6" count="1">
            <x v="0"/>
          </reference>
          <reference field="24" count="1" selected="0">
            <x v="2"/>
          </reference>
          <reference field="25" count="1" selected="0">
            <x v="2"/>
          </reference>
        </references>
      </pivotArea>
    </format>
    <format dxfId="80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35"/>
          </reference>
          <reference field="4" count="1" selected="0">
            <x v="114"/>
          </reference>
          <reference field="6" count="1">
            <x v="9"/>
          </reference>
          <reference field="24" count="1" selected="0">
            <x v="2"/>
          </reference>
          <reference field="25" count="1" selected="0">
            <x v="4"/>
          </reference>
        </references>
      </pivotArea>
    </format>
    <format dxfId="79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>
            <x v="2"/>
          </reference>
          <reference field="24" count="1" selected="0">
            <x v="0"/>
          </reference>
          <reference field="25" count="1" selected="0">
            <x v="0"/>
          </reference>
        </references>
      </pivotArea>
    </format>
    <format dxfId="78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23"/>
          </reference>
          <reference field="4" count="1" selected="0">
            <x v="193"/>
          </reference>
          <reference field="6" count="1">
            <x v="0"/>
          </reference>
          <reference field="24" count="1" selected="0">
            <x v="2"/>
          </reference>
          <reference field="25" count="1" selected="0">
            <x v="2"/>
          </reference>
        </references>
      </pivotArea>
    </format>
    <format dxfId="77">
      <pivotArea dataOnly="0" labelOnly="1" outline="0" fieldPosition="0">
        <references count="7">
          <reference field="2" count="1" selected="0">
            <x v="52"/>
          </reference>
          <reference field="3" count="1" selected="0">
            <x v="19"/>
          </reference>
          <reference field="4" count="1" selected="0">
            <x v="8"/>
          </reference>
          <reference field="6" count="1" selected="0">
            <x v="6"/>
          </reference>
          <reference field="8" count="1">
            <x v="7"/>
          </reference>
          <reference field="24" count="1" selected="0">
            <x v="2"/>
          </reference>
          <reference field="25" count="1" selected="0">
            <x v="7"/>
          </reference>
        </references>
      </pivotArea>
    </format>
    <format dxfId="76">
      <pivotArea dataOnly="0" labelOnly="1" outline="0" fieldPosition="0">
        <references count="7">
          <reference field="2" count="1" selected="0">
            <x v="54"/>
          </reference>
          <reference field="3" count="1" selected="0">
            <x v="5"/>
          </reference>
          <reference field="4" count="1" selected="0">
            <x v="35"/>
          </reference>
          <reference field="6" count="1" selected="0">
            <x v="0"/>
          </reference>
          <reference field="8" count="1">
            <x v="8"/>
          </reference>
          <reference field="24" count="1" selected="0">
            <x v="2"/>
          </reference>
          <reference field="25" count="1" selected="0">
            <x v="2"/>
          </reference>
        </references>
      </pivotArea>
    </format>
    <format dxfId="75">
      <pivotArea dataOnly="0" labelOnly="1" outline="0" fieldPosition="0">
        <references count="7">
          <reference field="2" count="1" selected="0">
            <x v="18"/>
          </reference>
          <reference field="3" count="1" selected="0">
            <x v="16"/>
          </reference>
          <reference field="4" count="1" selected="0">
            <x v="45"/>
          </reference>
          <reference field="6" count="1" selected="0">
            <x v="2"/>
          </reference>
          <reference field="8" count="1">
            <x v="4"/>
          </reference>
          <reference field="24" count="1" selected="0">
            <x v="2"/>
          </reference>
          <reference field="25" count="1" selected="0">
            <x v="5"/>
          </reference>
        </references>
      </pivotArea>
    </format>
    <format dxfId="74">
      <pivotArea dataOnly="0" labelOnly="1" outline="0" fieldPosition="0">
        <references count="7">
          <reference field="2" count="1" selected="0">
            <x v="57"/>
          </reference>
          <reference field="3" count="1" selected="0">
            <x v="20"/>
          </reference>
          <reference field="4" count="1" selected="0">
            <x v="112"/>
          </reference>
          <reference field="6" count="1" selected="0">
            <x v="1"/>
          </reference>
          <reference field="8" count="1">
            <x v="9"/>
          </reference>
          <reference field="24" count="1" selected="0">
            <x v="2"/>
          </reference>
          <reference field="25" count="1" selected="0">
            <x v="8"/>
          </reference>
        </references>
      </pivotArea>
    </format>
    <format dxfId="73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35"/>
          </reference>
          <reference field="4" count="1" selected="0">
            <x v="114"/>
          </reference>
          <reference field="6" count="1" selected="0">
            <x v="9"/>
          </reference>
          <reference field="8" count="1">
            <x v="30"/>
          </reference>
          <reference field="24" count="1" selected="0">
            <x v="2"/>
          </reference>
          <reference field="25" count="1" selected="0">
            <x v="4"/>
          </reference>
        </references>
      </pivotArea>
    </format>
    <format dxfId="72">
      <pivotArea dataOnly="0" labelOnly="1" outline="0" fieldPosition="0">
        <references count="7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 selected="0">
            <x v="2"/>
          </reference>
          <reference field="8" count="1">
            <x v="32"/>
          </reference>
          <reference field="24" count="1" selected="0">
            <x v="0"/>
          </reference>
          <reference field="25" count="1" selected="0">
            <x v="0"/>
          </reference>
        </references>
      </pivotArea>
    </format>
    <format dxfId="71">
      <pivotArea dataOnly="0" labelOnly="1" outline="0" fieldPosition="0">
        <references count="7">
          <reference field="2" count="1" selected="0">
            <x v="8"/>
          </reference>
          <reference field="3" count="1" selected="0">
            <x v="48"/>
          </reference>
          <reference field="4" count="1" selected="0">
            <x v="134"/>
          </reference>
          <reference field="6" count="1" selected="0">
            <x v="5"/>
          </reference>
          <reference field="8" count="1">
            <x v="2"/>
          </reference>
          <reference field="24" count="1" selected="0">
            <x v="2"/>
          </reference>
          <reference field="25" count="1" selected="0">
            <x v="3"/>
          </reference>
        </references>
      </pivotArea>
    </format>
    <format dxfId="70">
      <pivotArea dataOnly="0" labelOnly="1" outline="0" fieldPosition="0">
        <references count="7">
          <reference field="2" count="1" selected="0">
            <x v="108"/>
          </reference>
          <reference field="3" count="1" selected="0">
            <x v="23"/>
          </reference>
          <reference field="4" count="1" selected="0">
            <x v="193"/>
          </reference>
          <reference field="6" count="1" selected="0">
            <x v="0"/>
          </reference>
          <reference field="8" count="1">
            <x v="2"/>
          </reference>
          <reference field="24" count="1" selected="0">
            <x v="2"/>
          </reference>
          <reference field="25" count="1" selected="0">
            <x v="2"/>
          </reference>
        </references>
      </pivotArea>
    </format>
    <format dxfId="69">
      <pivotArea dataOnly="0" labelOnly="1" outline="0" fieldPosition="0">
        <references count="9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 selected="0">
            <x v="2"/>
          </reference>
          <reference field="8" count="1" selected="0">
            <x v="32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>
            <x v="0"/>
          </reference>
        </references>
      </pivotArea>
    </format>
    <format dxfId="68">
      <pivotArea dataOnly="0" labelOnly="1" outline="0" fieldPosition="0">
        <references count="10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 selected="0">
            <x v="2"/>
          </reference>
          <reference field="8" count="1" selected="0">
            <x v="32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>
            <x v="0"/>
          </reference>
        </references>
      </pivotArea>
    </format>
    <format dxfId="67">
      <pivotArea dataOnly="0" labelOnly="1" outline="0" fieldPosition="0">
        <references count="11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 selected="0">
            <x v="2"/>
          </reference>
          <reference field="8" count="1" selected="0">
            <x v="32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 selected="0">
            <x v="0"/>
          </reference>
          <reference field="28" count="1">
            <x v="0"/>
          </reference>
        </references>
      </pivotArea>
    </format>
    <format dxfId="66">
      <pivotArea dataOnly="0" labelOnly="1" outline="0" fieldPosition="0">
        <references count="12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 selected="0">
            <x v="2"/>
          </reference>
          <reference field="8" count="1" selected="0">
            <x v="32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 selected="0">
            <x v="0"/>
          </reference>
          <reference field="28" count="1" selected="0">
            <x v="0"/>
          </reference>
          <reference field="29" count="1">
            <x v="0"/>
          </reference>
        </references>
      </pivotArea>
    </format>
    <format dxfId="65">
      <pivotArea dataOnly="0" labelOnly="1" outline="0" fieldPosition="0">
        <references count="13">
          <reference field="2" count="1" selected="0">
            <x v="26"/>
          </reference>
          <reference field="3" count="1" selected="0">
            <x v="55"/>
          </reference>
          <reference field="4" count="1" selected="0">
            <x v="121"/>
          </reference>
          <reference field="6" count="1" selected="0">
            <x v="2"/>
          </reference>
          <reference field="8" count="1" selected="0">
            <x v="32"/>
          </reference>
          <reference field="21" count="1" selected="0">
            <x v="0"/>
          </reference>
          <reference field="24" count="1" selected="0">
            <x v="0"/>
          </reference>
          <reference field="25" count="1" selected="0">
            <x v="0"/>
          </reference>
          <reference field="26" count="1" selected="0">
            <x v="0"/>
          </reference>
          <reference field="27" count="1" selected="0">
            <x v="0"/>
          </reference>
          <reference field="28" count="1" selected="0">
            <x v="0"/>
          </reference>
          <reference field="29" count="1" selected="0">
            <x v="0"/>
          </reference>
          <reference field="30" count="1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0" applyNumberFormats="0" applyBorderFormats="0" applyFontFormats="0" applyPatternFormats="0" applyAlignmentFormats="0" applyWidthHeightFormats="1" dataCaption="Werte" updatedVersion="6" minRefreshableVersion="3" showCalcMbrs="0" itemPrintTitles="1" createdVersion="3" indent="0" compact="0" compactData="0" multipleFieldFilters="0">
  <location ref="A1:K4" firstHeaderRow="1" firstDataRow="2" firstDataCol="6"/>
  <pivotFields count="33">
    <pivotField compact="0" outline="0" showAll="0" defaultSubtotal="0">
      <items count="18">
        <item m="1" x="13"/>
        <item m="1" x="4"/>
        <item m="1" x="14"/>
        <item m="1" x="6"/>
        <item m="1" x="16"/>
        <item m="1" x="8"/>
        <item m="1" x="17"/>
        <item m="1" x="9"/>
        <item m="1" x="1"/>
        <item m="1" x="10"/>
        <item x="0"/>
        <item m="1" x="7"/>
        <item m="1" x="12"/>
        <item m="1" x="2"/>
        <item m="1" x="15"/>
        <item m="1" x="3"/>
        <item m="1" x="11"/>
        <item m="1" x="5"/>
      </items>
    </pivotField>
    <pivotField axis="axisRow" compact="0" outline="0" showAll="0" sortType="ascending" defaultSubtotal="0">
      <items count="13">
        <item m="1" x="5"/>
        <item m="1" x="2"/>
        <item m="1" x="6"/>
        <item m="1" x="11"/>
        <item m="1" x="1"/>
        <item m="1" x="3"/>
        <item m="1" x="4"/>
        <item m="1" x="7"/>
        <item m="1" x="8"/>
        <item m="1" x="9"/>
        <item m="1" x="10"/>
        <item m="1" x="12"/>
        <item x="0"/>
      </items>
    </pivotField>
    <pivotField axis="axisRow" compact="0" outline="0" showAll="0" sortType="ascending" defaultSubtotal="0">
      <items count="195">
        <item m="1" x="157"/>
        <item m="1" x="155"/>
        <item m="1" x="105"/>
        <item m="1" x="63"/>
        <item m="1" x="58"/>
        <item m="1" x="193"/>
        <item m="1" x="48"/>
        <item m="1" x="147"/>
        <item m="1" x="40"/>
        <item m="1" x="50"/>
        <item m="1" x="132"/>
        <item m="1" x="139"/>
        <item m="1" x="22"/>
        <item m="1" x="88"/>
        <item m="1" x="6"/>
        <item m="1" x="76"/>
        <item m="1" x="14"/>
        <item m="1" x="44"/>
        <item m="1" x="117"/>
        <item m="1" x="9"/>
        <item m="1" x="106"/>
        <item m="1" x="123"/>
        <item m="1" x="158"/>
        <item m="1" x="45"/>
        <item m="1" x="35"/>
        <item m="1" x="15"/>
        <item m="1" x="23"/>
        <item m="1" x="85"/>
        <item m="1" x="108"/>
        <item m="1" x="51"/>
        <item m="1" x="24"/>
        <item m="1" x="53"/>
        <item m="1" x="25"/>
        <item m="1" x="100"/>
        <item m="1" x="141"/>
        <item m="1" x="10"/>
        <item m="1" x="179"/>
        <item m="1" x="83"/>
        <item m="1" x="142"/>
        <item m="1" x="152"/>
        <item m="1" x="16"/>
        <item m="1" x="60"/>
        <item m="1" x="17"/>
        <item m="1" x="160"/>
        <item m="1" x="95"/>
        <item m="1" x="187"/>
        <item m="1" x="89"/>
        <item m="1" x="116"/>
        <item m="1" x="168"/>
        <item m="1" x="75"/>
        <item m="1" x="177"/>
        <item m="1" x="136"/>
        <item m="1" x="115"/>
        <item m="1" x="166"/>
        <item m="1" x="111"/>
        <item m="1" x="12"/>
        <item m="1" x="101"/>
        <item m="1" x="98"/>
        <item m="1" x="162"/>
        <item m="1" x="173"/>
        <item m="1" x="8"/>
        <item m="1" x="67"/>
        <item m="1" x="176"/>
        <item m="1" x="180"/>
        <item m="1" x="144"/>
        <item m="1" x="150"/>
        <item m="1" x="72"/>
        <item m="1" x="73"/>
        <item m="1" x="178"/>
        <item m="1" x="78"/>
        <item m="1" x="135"/>
        <item m="1" x="54"/>
        <item m="1" x="175"/>
        <item m="1" x="81"/>
        <item m="1" x="163"/>
        <item m="1" x="124"/>
        <item m="1" x="174"/>
        <item m="1" x="156"/>
        <item m="1" x="55"/>
        <item m="1" x="79"/>
        <item m="1" x="114"/>
        <item m="1" x="90"/>
        <item m="1" x="92"/>
        <item m="1" x="80"/>
        <item m="1" x="104"/>
        <item m="1" x="49"/>
        <item m="1" x="84"/>
        <item m="1" x="99"/>
        <item m="1" x="149"/>
        <item m="1" x="5"/>
        <item m="1" x="38"/>
        <item m="1" x="57"/>
        <item m="1" x="1"/>
        <item m="1" x="164"/>
        <item m="1" x="182"/>
        <item m="1" x="71"/>
        <item m="1" x="47"/>
        <item m="1" x="86"/>
        <item m="1" x="26"/>
        <item m="1" x="65"/>
        <item m="1" x="74"/>
        <item m="1" x="125"/>
        <item m="1" x="103"/>
        <item m="1" x="109"/>
        <item m="1" x="112"/>
        <item m="1" x="61"/>
        <item m="1" x="91"/>
        <item m="1" x="21"/>
        <item m="1" x="32"/>
        <item m="1" x="120"/>
        <item m="1" x="190"/>
        <item m="1" x="191"/>
        <item m="1" x="151"/>
        <item m="1" x="69"/>
        <item m="1" x="134"/>
        <item m="1" x="42"/>
        <item m="1" x="28"/>
        <item m="1" x="64"/>
        <item m="1" x="146"/>
        <item m="1" x="107"/>
        <item m="1" x="94"/>
        <item m="1" x="41"/>
        <item m="1" x="87"/>
        <item m="1" x="128"/>
        <item m="1" x="31"/>
        <item m="1" x="133"/>
        <item m="1" x="110"/>
        <item m="1" x="68"/>
        <item m="1" x="7"/>
        <item m="1" x="186"/>
        <item m="1" x="77"/>
        <item m="1" x="56"/>
        <item m="1" x="183"/>
        <item m="1" x="4"/>
        <item m="1" x="11"/>
        <item m="1" x="185"/>
        <item m="1" x="126"/>
        <item m="1" x="119"/>
        <item m="1" x="113"/>
        <item m="1" x="140"/>
        <item m="1" x="148"/>
        <item m="1" x="130"/>
        <item m="1" x="122"/>
        <item m="1" x="170"/>
        <item m="1" x="188"/>
        <item m="1" x="62"/>
        <item m="1" x="153"/>
        <item m="1" x="137"/>
        <item m="1" x="189"/>
        <item m="1" x="66"/>
        <item m="1" x="33"/>
        <item m="1" x="36"/>
        <item m="1" x="192"/>
        <item m="1" x="127"/>
        <item m="1" x="181"/>
        <item m="1" x="97"/>
        <item m="1" x="2"/>
        <item m="1" x="118"/>
        <item m="1" x="143"/>
        <item m="1" x="46"/>
        <item m="1" x="30"/>
        <item m="1" x="194"/>
        <item m="1" x="37"/>
        <item m="1" x="52"/>
        <item m="1" x="138"/>
        <item m="1" x="102"/>
        <item m="1" x="129"/>
        <item m="1" x="167"/>
        <item m="1" x="29"/>
        <item m="1" x="131"/>
        <item m="1" x="27"/>
        <item m="1" x="70"/>
        <item m="1" x="171"/>
        <item m="1" x="145"/>
        <item m="1" x="161"/>
        <item m="1" x="20"/>
        <item m="1" x="165"/>
        <item m="1" x="159"/>
        <item m="1" x="18"/>
        <item m="1" x="82"/>
        <item m="1" x="96"/>
        <item m="1" x="154"/>
        <item m="1" x="59"/>
        <item m="1" x="184"/>
        <item m="1" x="3"/>
        <item m="1" x="39"/>
        <item m="1" x="121"/>
        <item m="1" x="172"/>
        <item m="1" x="34"/>
        <item m="1" x="93"/>
        <item m="1" x="43"/>
        <item m="1" x="13"/>
        <item m="1" x="169"/>
        <item m="1" x="19"/>
        <item x="0"/>
      </items>
    </pivotField>
    <pivotField axis="axisRow" compact="0" outline="0" showAll="0" defaultSubtotal="0">
      <items count="145">
        <item m="1" x="116"/>
        <item m="1" x="25"/>
        <item m="1" x="86"/>
        <item x="0"/>
        <item m="1" x="74"/>
        <item m="1" x="46"/>
        <item m="1" x="115"/>
        <item m="1" x="34"/>
        <item m="1" x="107"/>
        <item m="1" x="87"/>
        <item m="1" x="114"/>
        <item m="1" x="139"/>
        <item m="1" x="24"/>
        <item m="1" x="89"/>
        <item m="1" x="91"/>
        <item m="1" x="85"/>
        <item m="1" x="65"/>
        <item m="1" x="6"/>
        <item m="1" x="41"/>
        <item m="1" x="112"/>
        <item m="1" x="36"/>
        <item m="1" x="94"/>
        <item m="1" x="126"/>
        <item m="1" x="140"/>
        <item m="1" x="33"/>
        <item m="1" x="32"/>
        <item m="1" x="16"/>
        <item m="1" x="117"/>
        <item m="1" x="29"/>
        <item m="1" x="75"/>
        <item m="1" x="58"/>
        <item m="1" x="44"/>
        <item m="1" x="103"/>
        <item m="1" x="122"/>
        <item m="1" x="57"/>
        <item m="1" x="143"/>
        <item m="1" x="14"/>
        <item m="1" x="2"/>
        <item m="1" x="60"/>
        <item m="1" x="23"/>
        <item m="1" x="15"/>
        <item m="1" x="3"/>
        <item m="1" x="81"/>
        <item m="1" x="144"/>
        <item m="1" x="80"/>
        <item m="1" x="93"/>
        <item m="1" x="72"/>
        <item m="1" x="105"/>
        <item m="1" x="40"/>
        <item m="1" x="30"/>
        <item m="1" x="83"/>
        <item m="1" x="48"/>
        <item m="1" x="88"/>
        <item m="1" x="95"/>
        <item m="1" x="96"/>
        <item m="1" x="127"/>
        <item m="1" x="135"/>
        <item m="1" x="19"/>
        <item m="1" x="77"/>
        <item m="1" x="137"/>
        <item m="1" x="51"/>
        <item m="1" x="7"/>
        <item m="1" x="84"/>
        <item m="1" x="66"/>
        <item m="1" x="119"/>
        <item m="1" x="141"/>
        <item m="1" x="124"/>
        <item m="1" x="53"/>
        <item m="1" x="71"/>
        <item m="1" x="70"/>
        <item m="1" x="97"/>
        <item m="1" x="111"/>
        <item m="1" x="61"/>
        <item m="1" x="67"/>
        <item m="1" x="12"/>
        <item m="1" x="142"/>
        <item m="1" x="113"/>
        <item m="1" x="73"/>
        <item m="1" x="38"/>
        <item m="1" x="50"/>
        <item m="1" x="82"/>
        <item m="1" x="63"/>
        <item m="1" x="102"/>
        <item m="1" x="55"/>
        <item m="1" x="136"/>
        <item m="1" x="11"/>
        <item m="1" x="5"/>
        <item m="1" x="62"/>
        <item m="1" x="130"/>
        <item m="1" x="104"/>
        <item m="1" x="125"/>
        <item m="1" x="54"/>
        <item m="1" x="42"/>
        <item m="1" x="90"/>
        <item m="1" x="20"/>
        <item m="1" x="8"/>
        <item m="1" x="47"/>
        <item m="1" x="92"/>
        <item m="1" x="31"/>
        <item m="1" x="37"/>
        <item m="1" x="106"/>
        <item m="1" x="27"/>
        <item m="1" x="64"/>
        <item m="1" x="39"/>
        <item m="1" x="78"/>
        <item m="1" x="35"/>
        <item m="1" x="123"/>
        <item m="1" x="132"/>
        <item m="1" x="76"/>
        <item m="1" x="109"/>
        <item m="1" x="56"/>
        <item m="1" x="22"/>
        <item m="1" x="138"/>
        <item m="1" x="100"/>
        <item m="1" x="69"/>
        <item m="1" x="133"/>
        <item m="1" x="59"/>
        <item m="1" x="121"/>
        <item m="1" x="134"/>
        <item m="1" x="68"/>
        <item m="1" x="45"/>
        <item m="1" x="118"/>
        <item m="1" x="128"/>
        <item m="1" x="101"/>
        <item m="1" x="49"/>
        <item m="1" x="4"/>
        <item m="1" x="120"/>
        <item m="1" x="17"/>
        <item m="1" x="99"/>
        <item m="1" x="79"/>
        <item m="1" x="108"/>
        <item m="1" x="43"/>
        <item m="1" x="1"/>
        <item m="1" x="9"/>
        <item m="1" x="28"/>
        <item m="1" x="10"/>
        <item m="1" x="18"/>
        <item m="1" x="26"/>
        <item m="1" x="110"/>
        <item m="1" x="98"/>
        <item m="1" x="21"/>
        <item m="1" x="129"/>
        <item m="1" x="52"/>
        <item m="1" x="131"/>
        <item m="1" x="13"/>
      </items>
    </pivotField>
    <pivotField name="Soz.Vers.Nr." axis="axisRow" compact="0" outline="0" showAll="0" defaultSubtotal="0">
      <items count="230">
        <item m="1" x="228"/>
        <item x="0"/>
        <item m="1" x="69"/>
        <item m="1" x="128"/>
        <item m="1" x="195"/>
        <item m="1" x="225"/>
        <item m="1" x="82"/>
        <item m="1" x="67"/>
        <item m="1" x="27"/>
        <item m="1" x="194"/>
        <item m="1" x="205"/>
        <item m="1" x="182"/>
        <item m="1" x="135"/>
        <item m="1" x="87"/>
        <item m="1" x="119"/>
        <item m="1" x="30"/>
        <item m="1" x="206"/>
        <item m="1" x="144"/>
        <item m="1" x="202"/>
        <item m="1" x="15"/>
        <item m="1" x="24"/>
        <item m="1" x="203"/>
        <item m="1" x="133"/>
        <item m="1" x="179"/>
        <item m="1" x="111"/>
        <item m="1" x="139"/>
        <item m="1" x="61"/>
        <item m="1" x="209"/>
        <item m="1" x="2"/>
        <item m="1" x="192"/>
        <item m="1" x="105"/>
        <item m="1" x="34"/>
        <item m="1" x="207"/>
        <item m="1" x="129"/>
        <item m="1" x="38"/>
        <item m="1" x="169"/>
        <item m="1" x="167"/>
        <item m="1" x="219"/>
        <item m="1" x="63"/>
        <item m="1" x="75"/>
        <item m="1" x="121"/>
        <item m="1" x="84"/>
        <item m="1" x="77"/>
        <item m="1" x="43"/>
        <item m="1" x="8"/>
        <item m="1" x="159"/>
        <item m="1" x="47"/>
        <item m="1" x="23"/>
        <item m="1" x="58"/>
        <item m="1" x="147"/>
        <item m="1" x="158"/>
        <item m="1" x="52"/>
        <item m="1" x="187"/>
        <item m="1" x="60"/>
        <item m="1" x="125"/>
        <item m="1" x="53"/>
        <item m="1" x="66"/>
        <item m="1" x="185"/>
        <item m="1" x="80"/>
        <item m="1" x="122"/>
        <item m="1" x="104"/>
        <item m="1" x="76"/>
        <item m="1" x="145"/>
        <item m="1" x="229"/>
        <item m="1" x="65"/>
        <item m="1" x="127"/>
        <item m="1" x="51"/>
        <item m="1" x="172"/>
        <item m="1" x="196"/>
        <item m="1" x="28"/>
        <item m="1" x="70"/>
        <item m="1" x="142"/>
        <item m="1" x="90"/>
        <item m="1" x="221"/>
        <item m="1" x="109"/>
        <item m="1" x="93"/>
        <item m="1" x="208"/>
        <item m="1" x="213"/>
        <item m="1" x="106"/>
        <item m="1" x="11"/>
        <item m="1" x="222"/>
        <item m="1" x="78"/>
        <item m="1" x="174"/>
        <item m="1" x="132"/>
        <item m="1" x="183"/>
        <item m="1" x="37"/>
        <item m="1" x="5"/>
        <item m="1" x="126"/>
        <item m="1" x="199"/>
        <item m="1" x="95"/>
        <item m="1" x="79"/>
        <item m="1" x="150"/>
        <item m="1" x="81"/>
        <item m="1" x="26"/>
        <item m="1" x="99"/>
        <item m="1" x="216"/>
        <item m="1" x="164"/>
        <item m="1" x="166"/>
        <item m="1" x="173"/>
        <item m="1" x="19"/>
        <item m="1" x="7"/>
        <item m="1" x="18"/>
        <item m="1" x="143"/>
        <item m="1" x="200"/>
        <item m="1" x="151"/>
        <item m="1" x="48"/>
        <item m="1" x="117"/>
        <item m="1" x="162"/>
        <item m="1" x="189"/>
        <item m="1" x="91"/>
        <item m="1" x="33"/>
        <item m="1" x="227"/>
        <item m="1" x="45"/>
        <item m="1" x="138"/>
        <item m="1" x="73"/>
        <item m="1" x="201"/>
        <item m="1" x="163"/>
        <item m="1" x="22"/>
        <item m="1" x="131"/>
        <item m="1" x="17"/>
        <item m="1" x="113"/>
        <item m="1" x="56"/>
        <item m="1" x="123"/>
        <item m="1" x="16"/>
        <item m="1" x="41"/>
        <item m="1" x="39"/>
        <item m="1" x="57"/>
        <item m="1" x="146"/>
        <item m="1" x="44"/>
        <item m="1" x="137"/>
        <item m="1" x="74"/>
        <item m="1" x="188"/>
        <item m="1" x="215"/>
        <item m="1" x="124"/>
        <item m="1" x="161"/>
        <item m="1" x="55"/>
        <item m="1" x="191"/>
        <item m="1" x="13"/>
        <item m="1" x="1"/>
        <item m="1" x="211"/>
        <item m="1" x="100"/>
        <item m="1" x="157"/>
        <item m="1" x="140"/>
        <item m="1" x="220"/>
        <item m="1" x="153"/>
        <item m="1" x="72"/>
        <item m="1" x="130"/>
        <item m="1" x="184"/>
        <item m="1" x="168"/>
        <item m="1" x="6"/>
        <item m="1" x="108"/>
        <item m="1" x="180"/>
        <item m="1" x="175"/>
        <item m="1" x="25"/>
        <item m="1" x="136"/>
        <item m="1" x="226"/>
        <item m="1" x="103"/>
        <item m="1" x="40"/>
        <item m="1" x="14"/>
        <item m="1" x="190"/>
        <item m="1" x="86"/>
        <item m="1" x="97"/>
        <item m="1" x="89"/>
        <item m="1" x="118"/>
        <item m="1" x="114"/>
        <item m="1" x="214"/>
        <item m="1" x="224"/>
        <item m="1" x="96"/>
        <item m="1" x="102"/>
        <item m="1" x="148"/>
        <item m="1" x="115"/>
        <item m="1" x="49"/>
        <item m="1" x="12"/>
        <item m="1" x="92"/>
        <item m="1" x="42"/>
        <item m="1" x="32"/>
        <item m="1" x="217"/>
        <item m="1" x="54"/>
        <item m="1" x="170"/>
        <item m="1" x="21"/>
        <item m="1" x="29"/>
        <item m="1" x="165"/>
        <item m="1" x="107"/>
        <item m="1" x="141"/>
        <item m="1" x="98"/>
        <item m="1" x="186"/>
        <item m="1" x="71"/>
        <item m="1" x="198"/>
        <item m="1" x="156"/>
        <item m="1" x="154"/>
        <item m="1" x="3"/>
        <item m="1" x="181"/>
        <item m="1" x="59"/>
        <item m="1" x="152"/>
        <item m="1" x="35"/>
        <item m="1" x="36"/>
        <item m="1" x="46"/>
        <item m="1" x="177"/>
        <item m="1" x="160"/>
        <item m="1" x="62"/>
        <item m="1" x="85"/>
        <item m="1" x="10"/>
        <item m="1" x="197"/>
        <item m="1" x="204"/>
        <item m="1" x="4"/>
        <item m="1" x="193"/>
        <item m="1" x="101"/>
        <item m="1" x="212"/>
        <item m="1" x="176"/>
        <item m="1" x="112"/>
        <item m="1" x="134"/>
        <item m="1" x="9"/>
        <item m="1" x="210"/>
        <item m="1" x="20"/>
        <item m="1" x="178"/>
        <item m="1" x="116"/>
        <item m="1" x="110"/>
        <item m="1" x="83"/>
        <item m="1" x="223"/>
        <item m="1" x="64"/>
        <item m="1" x="120"/>
        <item m="1" x="149"/>
        <item m="1" x="68"/>
        <item m="1" x="155"/>
        <item m="1" x="88"/>
        <item m="1" x="94"/>
        <item m="1" x="218"/>
        <item m="1" x="171"/>
        <item m="1" x="31"/>
        <item m="1" x="50"/>
      </items>
    </pivotField>
    <pivotField compact="0" outline="0" showAll="0" defaultSubtotal="0"/>
    <pivotField axis="axisRow" compact="0" outline="0" showAll="0" defaultSubtotal="0">
      <items count="18">
        <item m="1" x="9"/>
        <item m="1" x="6"/>
        <item m="1" x="17"/>
        <item m="1" x="16"/>
        <item m="1" x="7"/>
        <item m="1" x="5"/>
        <item m="1" x="8"/>
        <item m="1" x="4"/>
        <item x="0"/>
        <item m="1" x="10"/>
        <item m="1" x="11"/>
        <item m="1" x="3"/>
        <item m="1" x="12"/>
        <item m="1" x="15"/>
        <item m="1" x="13"/>
        <item m="1" x="2"/>
        <item m="1" x="14"/>
        <item m="1" x="1"/>
      </items>
    </pivotField>
    <pivotField dataField="1" compact="0" outline="0" showAll="0" defaultSubtotal="0"/>
    <pivotField axis="axisRow" compact="0" outline="0" showAll="0" defaultSubtotal="0">
      <items count="105">
        <item x="0"/>
        <item m="1" x="96"/>
        <item m="1" x="63"/>
        <item m="1" x="93"/>
        <item m="1" x="8"/>
        <item m="1" x="44"/>
        <item m="1" x="56"/>
        <item m="1" x="39"/>
        <item m="1" x="28"/>
        <item m="1" x="90"/>
        <item m="1" x="46"/>
        <item m="1" x="18"/>
        <item m="1" x="79"/>
        <item m="1" x="97"/>
        <item m="1" x="21"/>
        <item m="1" x="50"/>
        <item m="1" x="3"/>
        <item m="1" x="19"/>
        <item m="1" x="48"/>
        <item m="1" x="49"/>
        <item m="1" x="36"/>
        <item m="1" x="30"/>
        <item m="1" x="17"/>
        <item m="1" x="10"/>
        <item m="1" x="94"/>
        <item m="1" x="101"/>
        <item m="1" x="35"/>
        <item m="1" x="81"/>
        <item m="1" x="61"/>
        <item m="1" x="89"/>
        <item m="1" x="4"/>
        <item m="1" x="16"/>
        <item m="1" x="68"/>
        <item m="1" x="25"/>
        <item m="1" x="65"/>
        <item m="1" x="41"/>
        <item m="1" x="9"/>
        <item m="1" x="95"/>
        <item m="1" x="14"/>
        <item m="1" x="1"/>
        <item m="1" x="42"/>
        <item m="1" x="91"/>
        <item m="1" x="80"/>
        <item m="1" x="84"/>
        <item m="1" x="27"/>
        <item m="1" x="66"/>
        <item m="1" x="72"/>
        <item m="1" x="15"/>
        <item m="1" x="45"/>
        <item m="1" x="83"/>
        <item m="1" x="51"/>
        <item m="1" x="86"/>
        <item m="1" x="11"/>
        <item m="1" x="32"/>
        <item m="1" x="71"/>
        <item m="1" x="26"/>
        <item m="1" x="55"/>
        <item m="1" x="29"/>
        <item m="1" x="98"/>
        <item m="1" x="77"/>
        <item m="1" x="74"/>
        <item m="1" x="67"/>
        <item m="1" x="23"/>
        <item m="1" x="38"/>
        <item m="1" x="70"/>
        <item m="1" x="54"/>
        <item m="1" x="76"/>
        <item m="1" x="62"/>
        <item m="1" x="43"/>
        <item m="1" x="103"/>
        <item m="1" x="87"/>
        <item m="1" x="78"/>
        <item m="1" x="52"/>
        <item m="1" x="59"/>
        <item m="1" x="47"/>
        <item m="1" x="22"/>
        <item m="1" x="57"/>
        <item m="1" x="53"/>
        <item m="1" x="69"/>
        <item m="1" x="100"/>
        <item m="1" x="102"/>
        <item m="1" x="20"/>
        <item m="1" x="82"/>
        <item m="1" x="7"/>
        <item m="1" x="64"/>
        <item m="1" x="2"/>
        <item m="1" x="92"/>
        <item m="1" x="13"/>
        <item m="1" x="40"/>
        <item m="1" x="34"/>
        <item m="1" x="88"/>
        <item m="1" x="73"/>
        <item m="1" x="104"/>
        <item m="1" x="5"/>
        <item m="1" x="37"/>
        <item m="1" x="33"/>
        <item m="1" x="24"/>
        <item m="1" x="31"/>
        <item m="1" x="60"/>
        <item m="1" x="58"/>
        <item m="1" x="12"/>
        <item m="1" x="85"/>
        <item m="1" x="6"/>
        <item m="1" x="99"/>
        <item m="1" x="75"/>
      </items>
    </pivotField>
    <pivotField dataField="1" compact="0" outline="0" showAl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6">
    <field x="1"/>
    <field x="2"/>
    <field x="3"/>
    <field x="4"/>
    <field x="6"/>
    <field x="8"/>
  </rowFields>
  <rowItems count="2">
    <i>
      <x v="12"/>
      <x v="194"/>
      <x v="3"/>
      <x v="1"/>
      <x v="8"/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flegetage" fld="7" baseField="0" baseItem="0" numFmtId="3"/>
    <dataField name="Total Taxe " fld="9" baseField="0" baseItem="0" numFmtId="4"/>
    <dataField name="Krankenversicherer" fld="10" baseField="0" baseItem="0" numFmtId="4"/>
    <dataField name="Beitrag versicherte Person" fld="11" baseField="0" baseItem="0" numFmtId="4"/>
    <dataField name="Beitrag Kanton " fld="12" baseField="0" baseItem="0" numFmtId="4"/>
  </dataFields>
  <formats count="23">
    <format dxfId="63">
      <pivotArea dataOnly="0" labelOnly="1" grandCol="1" outline="0" fieldPosition="0"/>
    </format>
    <format dxfId="62">
      <pivotArea field="6" type="button" dataOnly="0" labelOnly="1" outline="0" axis="axisRow" fieldPosition="4"/>
    </format>
    <format dxfId="61">
      <pivotArea field="2" type="button" dataOnly="0" labelOnly="1" outline="0" axis="axisRow" fieldPosition="1"/>
    </format>
    <format dxfId="60">
      <pivotArea field="3" type="button" dataOnly="0" labelOnly="1" outline="0" axis="axisRow" fieldPosition="2"/>
    </format>
    <format dxfId="59">
      <pivotArea field="4" type="button" dataOnly="0" labelOnly="1" outline="0" axis="axisRow" fieldPosition="3"/>
    </format>
    <format dxfId="58">
      <pivotArea field="6" type="button" dataOnly="0" labelOnly="1" outline="0" axis="axisRow" fieldPosition="4"/>
    </format>
    <format dxfId="57">
      <pivotArea field="0" type="button" dataOnly="0" labelOnly="1" outline="0"/>
    </format>
    <format dxfId="56">
      <pivotArea field="2" type="button" dataOnly="0" labelOnly="1" outline="0" axis="axisRow" fieldPosition="1"/>
    </format>
    <format dxfId="55">
      <pivotArea field="3" type="button" dataOnly="0" labelOnly="1" outline="0" axis="axisRow" fieldPosition="2"/>
    </format>
    <format dxfId="54">
      <pivotArea field="4" type="button" dataOnly="0" labelOnly="1" outline="0" axis="axisRow" fieldPosition="3"/>
    </format>
    <format dxfId="53">
      <pivotArea field="6" type="button" dataOnly="0" labelOnly="1" outline="0" axis="axisRow" fieldPosition="4"/>
    </format>
    <format dxfId="52">
      <pivotArea field="0" type="button" dataOnly="0" labelOnly="1" outline="0"/>
    </format>
    <format dxfId="51">
      <pivotArea dataOnly="0" labelOnly="1" grandCol="1" outline="0" fieldPosition="0"/>
    </format>
    <format dxfId="50">
      <pivotArea dataOnly="0" outline="0" fieldPosition="0">
        <references count="1">
          <reference field="4" count="0" defaultSubtotal="1"/>
        </references>
      </pivotArea>
    </format>
    <format dxfId="49">
      <pivotArea dataOnly="0" outline="0" fieldPosition="0">
        <references count="1">
          <reference field="4" count="0" defaultSubtotal="1"/>
        </references>
      </pivotArea>
    </format>
    <format dxfId="4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7">
      <pivotArea outline="0" fieldPosition="0">
        <references count="1">
          <reference field="4294967294" count="1">
            <x v="1"/>
          </reference>
        </references>
      </pivotArea>
    </format>
    <format dxfId="46">
      <pivotArea field="8" type="button" dataOnly="0" labelOnly="1" outline="0" axis="axisRow" fieldPosition="5"/>
    </format>
    <format dxfId="45">
      <pivotArea outline="0" fieldPosition="0">
        <references count="1">
          <reference field="4294967294" count="1">
            <x v="0"/>
          </reference>
        </references>
      </pivotArea>
    </format>
    <format dxfId="44">
      <pivotArea outline="0" fieldPosition="0">
        <references count="1">
          <reference field="4294967294" count="1">
            <x v="2"/>
          </reference>
        </references>
      </pivotArea>
    </format>
    <format dxfId="43">
      <pivotArea outline="0" fieldPosition="0">
        <references count="1">
          <reference field="4294967294" count="1">
            <x v="3"/>
          </reference>
        </references>
      </pivotArea>
    </format>
    <format dxfId="42">
      <pivotArea outline="0" fieldPosition="0">
        <references count="1">
          <reference field="4294967294" count="1">
            <x v="4"/>
          </reference>
        </references>
      </pivotArea>
    </format>
    <format dxfId="41">
      <pivotArea field="1" type="button" dataOnly="0" labelOnly="1" outline="0" axis="axisRow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0" applyNumberFormats="0" applyBorderFormats="0" applyFontFormats="0" applyPatternFormats="0" applyAlignmentFormats="0" applyWidthHeightFormats="1" dataCaption="Werte" updatedVersion="6" minRefreshableVersion="3" showCalcMbrs="0" itemPrintTitles="1" createdVersion="3" indent="0" compact="0" compactData="0" multipleFieldFilters="0">
  <location ref="A1:G4" firstHeaderRow="1" firstDataRow="2" firstDataCol="5"/>
  <pivotFields count="33">
    <pivotField axis="axisCol" compact="0" outline="0" showAll="0" sortType="ascending" defaultSubtotal="0">
      <items count="18">
        <item m="1" x="13"/>
        <item m="1" x="4"/>
        <item m="1" x="14"/>
        <item m="1" x="6"/>
        <item m="1" x="12"/>
        <item m="1" x="16"/>
        <item m="1" x="2"/>
        <item m="1" x="8"/>
        <item m="1" x="17"/>
        <item m="1" x="9"/>
        <item m="1" x="1"/>
        <item m="1" x="10"/>
        <item m="1" x="5"/>
        <item m="1" x="3"/>
        <item m="1" x="15"/>
        <item m="1" x="11"/>
        <item m="1" x="7"/>
        <item x="0"/>
      </items>
    </pivotField>
    <pivotField compact="0" outline="0" showAll="0" defaultSubtotal="0">
      <items count="13">
        <item m="1" x="6"/>
        <item m="1" x="11"/>
        <item m="1" x="1"/>
        <item m="1" x="3"/>
        <item m="1" x="4"/>
        <item m="1" x="7"/>
        <item m="1" x="8"/>
        <item m="1" x="9"/>
        <item m="1" x="12"/>
        <item x="0"/>
        <item m="1" x="10"/>
        <item m="1" x="2"/>
        <item m="1" x="5"/>
      </items>
    </pivotField>
    <pivotField axis="axisRow" compact="0" outline="0" showAll="0" sortType="ascending" defaultSubtotal="0">
      <items count="195">
        <item m="1" x="157"/>
        <item m="1" x="155"/>
        <item m="1" x="105"/>
        <item m="1" x="63"/>
        <item m="1" x="58"/>
        <item m="1" x="193"/>
        <item m="1" x="48"/>
        <item m="1" x="147"/>
        <item m="1" x="40"/>
        <item m="1" x="50"/>
        <item m="1" x="132"/>
        <item m="1" x="139"/>
        <item m="1" x="22"/>
        <item m="1" x="88"/>
        <item m="1" x="6"/>
        <item m="1" x="76"/>
        <item m="1" x="14"/>
        <item m="1" x="44"/>
        <item m="1" x="117"/>
        <item m="1" x="9"/>
        <item m="1" x="106"/>
        <item m="1" x="123"/>
        <item m="1" x="158"/>
        <item m="1" x="45"/>
        <item m="1" x="35"/>
        <item m="1" x="15"/>
        <item m="1" x="23"/>
        <item m="1" x="85"/>
        <item m="1" x="108"/>
        <item m="1" x="51"/>
        <item m="1" x="24"/>
        <item m="1" x="53"/>
        <item m="1" x="25"/>
        <item m="1" x="100"/>
        <item m="1" x="141"/>
        <item m="1" x="10"/>
        <item m="1" x="179"/>
        <item m="1" x="83"/>
        <item m="1" x="142"/>
        <item m="1" x="152"/>
        <item m="1" x="16"/>
        <item m="1" x="60"/>
        <item m="1" x="17"/>
        <item m="1" x="160"/>
        <item m="1" x="95"/>
        <item m="1" x="187"/>
        <item m="1" x="89"/>
        <item m="1" x="116"/>
        <item m="1" x="168"/>
        <item m="1" x="75"/>
        <item m="1" x="177"/>
        <item m="1" x="136"/>
        <item m="1" x="115"/>
        <item m="1" x="166"/>
        <item m="1" x="111"/>
        <item m="1" x="12"/>
        <item m="1" x="101"/>
        <item m="1" x="98"/>
        <item m="1" x="162"/>
        <item m="1" x="173"/>
        <item m="1" x="8"/>
        <item m="1" x="67"/>
        <item m="1" x="176"/>
        <item m="1" x="180"/>
        <item m="1" x="144"/>
        <item m="1" x="150"/>
        <item m="1" x="72"/>
        <item m="1" x="73"/>
        <item m="1" x="178"/>
        <item m="1" x="78"/>
        <item m="1" x="135"/>
        <item m="1" x="54"/>
        <item m="1" x="175"/>
        <item m="1" x="81"/>
        <item m="1" x="163"/>
        <item m="1" x="124"/>
        <item m="1" x="174"/>
        <item m="1" x="156"/>
        <item m="1" x="55"/>
        <item m="1" x="79"/>
        <item m="1" x="114"/>
        <item m="1" x="90"/>
        <item m="1" x="92"/>
        <item m="1" x="80"/>
        <item m="1" x="104"/>
        <item m="1" x="49"/>
        <item m="1" x="84"/>
        <item m="1" x="99"/>
        <item m="1" x="149"/>
        <item m="1" x="5"/>
        <item m="1" x="38"/>
        <item m="1" x="57"/>
        <item m="1" x="1"/>
        <item m="1" x="164"/>
        <item m="1" x="182"/>
        <item m="1" x="71"/>
        <item m="1" x="47"/>
        <item m="1" x="86"/>
        <item m="1" x="26"/>
        <item m="1" x="65"/>
        <item m="1" x="74"/>
        <item m="1" x="125"/>
        <item m="1" x="103"/>
        <item m="1" x="109"/>
        <item m="1" x="112"/>
        <item m="1" x="61"/>
        <item m="1" x="91"/>
        <item m="1" x="21"/>
        <item m="1" x="32"/>
        <item m="1" x="120"/>
        <item m="1" x="190"/>
        <item m="1" x="191"/>
        <item m="1" x="151"/>
        <item m="1" x="69"/>
        <item m="1" x="134"/>
        <item m="1" x="42"/>
        <item m="1" x="28"/>
        <item m="1" x="64"/>
        <item m="1" x="146"/>
        <item m="1" x="107"/>
        <item m="1" x="94"/>
        <item m="1" x="41"/>
        <item m="1" x="87"/>
        <item m="1" x="128"/>
        <item m="1" x="31"/>
        <item m="1" x="133"/>
        <item m="1" x="110"/>
        <item m="1" x="68"/>
        <item m="1" x="7"/>
        <item m="1" x="186"/>
        <item m="1" x="77"/>
        <item m="1" x="56"/>
        <item m="1" x="183"/>
        <item m="1" x="4"/>
        <item m="1" x="11"/>
        <item m="1" x="185"/>
        <item m="1" x="126"/>
        <item m="1" x="119"/>
        <item m="1" x="113"/>
        <item m="1" x="140"/>
        <item m="1" x="148"/>
        <item m="1" x="130"/>
        <item m="1" x="122"/>
        <item m="1" x="170"/>
        <item m="1" x="188"/>
        <item m="1" x="62"/>
        <item m="1" x="153"/>
        <item m="1" x="137"/>
        <item m="1" x="189"/>
        <item m="1" x="66"/>
        <item m="1" x="33"/>
        <item m="1" x="36"/>
        <item m="1" x="192"/>
        <item m="1" x="127"/>
        <item m="1" x="181"/>
        <item m="1" x="97"/>
        <item m="1" x="2"/>
        <item m="1" x="118"/>
        <item m="1" x="143"/>
        <item m="1" x="46"/>
        <item m="1" x="30"/>
        <item m="1" x="194"/>
        <item m="1" x="37"/>
        <item m="1" x="52"/>
        <item m="1" x="138"/>
        <item m="1" x="102"/>
        <item m="1" x="129"/>
        <item m="1" x="167"/>
        <item m="1" x="29"/>
        <item m="1" x="131"/>
        <item m="1" x="27"/>
        <item m="1" x="70"/>
        <item m="1" x="171"/>
        <item m="1" x="145"/>
        <item m="1" x="161"/>
        <item m="1" x="20"/>
        <item m="1" x="165"/>
        <item m="1" x="159"/>
        <item m="1" x="18"/>
        <item m="1" x="82"/>
        <item m="1" x="96"/>
        <item m="1" x="154"/>
        <item m="1" x="59"/>
        <item m="1" x="184"/>
        <item m="1" x="3"/>
        <item m="1" x="39"/>
        <item m="1" x="121"/>
        <item m="1" x="172"/>
        <item m="1" x="34"/>
        <item m="1" x="93"/>
        <item m="1" x="43"/>
        <item m="1" x="13"/>
        <item m="1" x="169"/>
        <item m="1" x="19"/>
        <item x="0"/>
      </items>
    </pivotField>
    <pivotField axis="axisRow" compact="0" outline="0" showAll="0" defaultSubtotal="0">
      <items count="145">
        <item m="1" x="116"/>
        <item m="1" x="25"/>
        <item m="1" x="86"/>
        <item x="0"/>
        <item m="1" x="74"/>
        <item m="1" x="46"/>
        <item m="1" x="115"/>
        <item m="1" x="34"/>
        <item m="1" x="107"/>
        <item m="1" x="87"/>
        <item m="1" x="114"/>
        <item m="1" x="139"/>
        <item m="1" x="24"/>
        <item m="1" x="89"/>
        <item m="1" x="91"/>
        <item m="1" x="85"/>
        <item m="1" x="65"/>
        <item m="1" x="6"/>
        <item m="1" x="41"/>
        <item m="1" x="112"/>
        <item m="1" x="36"/>
        <item m="1" x="94"/>
        <item m="1" x="126"/>
        <item m="1" x="140"/>
        <item m="1" x="33"/>
        <item m="1" x="32"/>
        <item m="1" x="16"/>
        <item m="1" x="117"/>
        <item m="1" x="29"/>
        <item m="1" x="75"/>
        <item m="1" x="58"/>
        <item m="1" x="44"/>
        <item m="1" x="103"/>
        <item m="1" x="122"/>
        <item m="1" x="57"/>
        <item m="1" x="143"/>
        <item m="1" x="14"/>
        <item m="1" x="2"/>
        <item m="1" x="60"/>
        <item m="1" x="23"/>
        <item m="1" x="15"/>
        <item m="1" x="3"/>
        <item m="1" x="81"/>
        <item m="1" x="144"/>
        <item m="1" x="80"/>
        <item m="1" x="93"/>
        <item m="1" x="72"/>
        <item m="1" x="105"/>
        <item m="1" x="40"/>
        <item m="1" x="30"/>
        <item m="1" x="83"/>
        <item m="1" x="48"/>
        <item m="1" x="88"/>
        <item m="1" x="95"/>
        <item m="1" x="96"/>
        <item m="1" x="127"/>
        <item m="1" x="135"/>
        <item m="1" x="19"/>
        <item m="1" x="77"/>
        <item m="1" x="137"/>
        <item m="1" x="51"/>
        <item m="1" x="7"/>
        <item m="1" x="84"/>
        <item m="1" x="66"/>
        <item m="1" x="119"/>
        <item m="1" x="141"/>
        <item m="1" x="124"/>
        <item m="1" x="53"/>
        <item m="1" x="71"/>
        <item m="1" x="70"/>
        <item m="1" x="97"/>
        <item m="1" x="111"/>
        <item m="1" x="61"/>
        <item m="1" x="67"/>
        <item m="1" x="12"/>
        <item m="1" x="142"/>
        <item m="1" x="113"/>
        <item m="1" x="73"/>
        <item m="1" x="38"/>
        <item m="1" x="50"/>
        <item m="1" x="82"/>
        <item m="1" x="63"/>
        <item m="1" x="102"/>
        <item m="1" x="55"/>
        <item m="1" x="136"/>
        <item m="1" x="11"/>
        <item m="1" x="5"/>
        <item m="1" x="62"/>
        <item m="1" x="130"/>
        <item m="1" x="104"/>
        <item m="1" x="125"/>
        <item m="1" x="54"/>
        <item m="1" x="42"/>
        <item m="1" x="90"/>
        <item m="1" x="20"/>
        <item m="1" x="8"/>
        <item m="1" x="47"/>
        <item m="1" x="92"/>
        <item m="1" x="31"/>
        <item m="1" x="37"/>
        <item m="1" x="106"/>
        <item m="1" x="27"/>
        <item m="1" x="64"/>
        <item m="1" x="39"/>
        <item m="1" x="78"/>
        <item m="1" x="35"/>
        <item m="1" x="123"/>
        <item m="1" x="132"/>
        <item m="1" x="76"/>
        <item m="1" x="109"/>
        <item m="1" x="56"/>
        <item m="1" x="22"/>
        <item m="1" x="138"/>
        <item m="1" x="100"/>
        <item m="1" x="69"/>
        <item m="1" x="133"/>
        <item m="1" x="59"/>
        <item m="1" x="121"/>
        <item m="1" x="134"/>
        <item m="1" x="68"/>
        <item m="1" x="45"/>
        <item m="1" x="118"/>
        <item m="1" x="128"/>
        <item m="1" x="101"/>
        <item m="1" x="49"/>
        <item m="1" x="4"/>
        <item m="1" x="120"/>
        <item m="1" x="17"/>
        <item m="1" x="99"/>
        <item m="1" x="79"/>
        <item m="1" x="108"/>
        <item m="1" x="43"/>
        <item m="1" x="1"/>
        <item m="1" x="9"/>
        <item m="1" x="28"/>
        <item m="1" x="10"/>
        <item m="1" x="18"/>
        <item m="1" x="26"/>
        <item m="1" x="110"/>
        <item m="1" x="98"/>
        <item m="1" x="21"/>
        <item m="1" x="129"/>
        <item m="1" x="52"/>
        <item m="1" x="131"/>
        <item m="1" x="13"/>
      </items>
    </pivotField>
    <pivotField name="Soz.Vers.Nr." axis="axisRow" compact="0" outline="0" showAll="0" defaultSubtotal="0">
      <items count="230">
        <item m="1" x="228"/>
        <item x="0"/>
        <item m="1" x="69"/>
        <item m="1" x="128"/>
        <item m="1" x="195"/>
        <item m="1" x="225"/>
        <item m="1" x="82"/>
        <item m="1" x="67"/>
        <item m="1" x="27"/>
        <item m="1" x="194"/>
        <item m="1" x="205"/>
        <item m="1" x="182"/>
        <item m="1" x="135"/>
        <item m="1" x="87"/>
        <item m="1" x="119"/>
        <item m="1" x="30"/>
        <item m="1" x="206"/>
        <item m="1" x="144"/>
        <item m="1" x="202"/>
        <item m="1" x="15"/>
        <item m="1" x="24"/>
        <item m="1" x="203"/>
        <item m="1" x="133"/>
        <item m="1" x="179"/>
        <item m="1" x="111"/>
        <item m="1" x="139"/>
        <item m="1" x="61"/>
        <item m="1" x="209"/>
        <item m="1" x="2"/>
        <item m="1" x="192"/>
        <item m="1" x="105"/>
        <item m="1" x="34"/>
        <item m="1" x="207"/>
        <item m="1" x="129"/>
        <item m="1" x="38"/>
        <item m="1" x="169"/>
        <item m="1" x="167"/>
        <item m="1" x="219"/>
        <item m="1" x="63"/>
        <item m="1" x="75"/>
        <item m="1" x="121"/>
        <item m="1" x="84"/>
        <item m="1" x="77"/>
        <item m="1" x="43"/>
        <item m="1" x="8"/>
        <item m="1" x="159"/>
        <item m="1" x="47"/>
        <item m="1" x="23"/>
        <item m="1" x="58"/>
        <item m="1" x="147"/>
        <item m="1" x="158"/>
        <item m="1" x="52"/>
        <item m="1" x="187"/>
        <item m="1" x="60"/>
        <item m="1" x="125"/>
        <item m="1" x="53"/>
        <item m="1" x="66"/>
        <item m="1" x="185"/>
        <item m="1" x="80"/>
        <item m="1" x="122"/>
        <item m="1" x="104"/>
        <item m="1" x="76"/>
        <item m="1" x="145"/>
        <item m="1" x="229"/>
        <item m="1" x="65"/>
        <item m="1" x="127"/>
        <item m="1" x="51"/>
        <item m="1" x="172"/>
        <item m="1" x="196"/>
        <item m="1" x="28"/>
        <item m="1" x="70"/>
        <item m="1" x="142"/>
        <item m="1" x="90"/>
        <item m="1" x="221"/>
        <item m="1" x="109"/>
        <item m="1" x="93"/>
        <item m="1" x="208"/>
        <item m="1" x="213"/>
        <item m="1" x="106"/>
        <item m="1" x="11"/>
        <item m="1" x="222"/>
        <item m="1" x="78"/>
        <item m="1" x="174"/>
        <item m="1" x="132"/>
        <item m="1" x="183"/>
        <item m="1" x="37"/>
        <item m="1" x="5"/>
        <item m="1" x="126"/>
        <item m="1" x="199"/>
        <item m="1" x="95"/>
        <item m="1" x="79"/>
        <item m="1" x="150"/>
        <item m="1" x="81"/>
        <item m="1" x="26"/>
        <item m="1" x="99"/>
        <item m="1" x="216"/>
        <item m="1" x="164"/>
        <item m="1" x="166"/>
        <item m="1" x="173"/>
        <item m="1" x="19"/>
        <item m="1" x="7"/>
        <item m="1" x="18"/>
        <item m="1" x="143"/>
        <item m="1" x="200"/>
        <item m="1" x="151"/>
        <item m="1" x="48"/>
        <item m="1" x="117"/>
        <item m="1" x="162"/>
        <item m="1" x="189"/>
        <item m="1" x="91"/>
        <item m="1" x="33"/>
        <item m="1" x="227"/>
        <item m="1" x="45"/>
        <item m="1" x="138"/>
        <item m="1" x="73"/>
        <item m="1" x="201"/>
        <item m="1" x="163"/>
        <item m="1" x="22"/>
        <item m="1" x="131"/>
        <item m="1" x="17"/>
        <item m="1" x="113"/>
        <item m="1" x="56"/>
        <item m="1" x="123"/>
        <item m="1" x="16"/>
        <item m="1" x="41"/>
        <item m="1" x="39"/>
        <item m="1" x="57"/>
        <item m="1" x="146"/>
        <item m="1" x="44"/>
        <item m="1" x="137"/>
        <item m="1" x="74"/>
        <item m="1" x="188"/>
        <item m="1" x="215"/>
        <item m="1" x="124"/>
        <item m="1" x="161"/>
        <item m="1" x="55"/>
        <item m="1" x="191"/>
        <item m="1" x="13"/>
        <item m="1" x="1"/>
        <item m="1" x="211"/>
        <item m="1" x="100"/>
        <item m="1" x="157"/>
        <item m="1" x="140"/>
        <item m="1" x="220"/>
        <item m="1" x="153"/>
        <item m="1" x="72"/>
        <item m="1" x="130"/>
        <item m="1" x="184"/>
        <item m="1" x="168"/>
        <item m="1" x="6"/>
        <item m="1" x="108"/>
        <item m="1" x="180"/>
        <item m="1" x="175"/>
        <item m="1" x="25"/>
        <item m="1" x="136"/>
        <item m="1" x="226"/>
        <item m="1" x="103"/>
        <item m="1" x="40"/>
        <item m="1" x="14"/>
        <item m="1" x="190"/>
        <item m="1" x="86"/>
        <item m="1" x="97"/>
        <item m="1" x="89"/>
        <item m="1" x="118"/>
        <item m="1" x="114"/>
        <item m="1" x="214"/>
        <item m="1" x="224"/>
        <item m="1" x="96"/>
        <item m="1" x="102"/>
        <item m="1" x="148"/>
        <item m="1" x="115"/>
        <item m="1" x="49"/>
        <item m="1" x="12"/>
        <item m="1" x="92"/>
        <item m="1" x="42"/>
        <item m="1" x="32"/>
        <item m="1" x="217"/>
        <item m="1" x="54"/>
        <item m="1" x="170"/>
        <item m="1" x="21"/>
        <item m="1" x="29"/>
        <item m="1" x="165"/>
        <item m="1" x="107"/>
        <item m="1" x="141"/>
        <item m="1" x="98"/>
        <item m="1" x="186"/>
        <item m="1" x="71"/>
        <item m="1" x="198"/>
        <item m="1" x="156"/>
        <item m="1" x="154"/>
        <item m="1" x="3"/>
        <item m="1" x="181"/>
        <item m="1" x="59"/>
        <item m="1" x="152"/>
        <item m="1" x="35"/>
        <item m="1" x="36"/>
        <item m="1" x="46"/>
        <item m="1" x="177"/>
        <item m="1" x="160"/>
        <item m="1" x="62"/>
        <item m="1" x="85"/>
        <item m="1" x="10"/>
        <item m="1" x="197"/>
        <item m="1" x="204"/>
        <item m="1" x="4"/>
        <item m="1" x="193"/>
        <item m="1" x="101"/>
        <item m="1" x="212"/>
        <item m="1" x="176"/>
        <item m="1" x="112"/>
        <item m="1" x="134"/>
        <item m="1" x="9"/>
        <item m="1" x="210"/>
        <item m="1" x="20"/>
        <item m="1" x="178"/>
        <item m="1" x="116"/>
        <item m="1" x="110"/>
        <item m="1" x="83"/>
        <item m="1" x="223"/>
        <item m="1" x="64"/>
        <item m="1" x="120"/>
        <item m="1" x="149"/>
        <item m="1" x="68"/>
        <item m="1" x="155"/>
        <item m="1" x="88"/>
        <item m="1" x="94"/>
        <item m="1" x="218"/>
        <item m="1" x="171"/>
        <item m="1" x="31"/>
        <item m="1" x="50"/>
      </items>
    </pivotField>
    <pivotField compact="0" outline="0" showAll="0" defaultSubtotal="0"/>
    <pivotField axis="axisRow" compact="0" outline="0" showAll="0" defaultSubtotal="0">
      <items count="18">
        <item m="1" x="9"/>
        <item m="1" x="6"/>
        <item m="1" x="17"/>
        <item m="1" x="16"/>
        <item m="1" x="7"/>
        <item m="1" x="5"/>
        <item m="1" x="8"/>
        <item m="1" x="4"/>
        <item x="0"/>
        <item m="1" x="10"/>
        <item m="1" x="11"/>
        <item m="1" x="3"/>
        <item m="1" x="12"/>
        <item m="1" x="15"/>
        <item m="1" x="13"/>
        <item m="1" x="2"/>
        <item m="1" x="14"/>
        <item m="1" x="1"/>
      </items>
    </pivotField>
    <pivotField dataField="1" compact="0" outline="0" showAll="0" defaultSubtotal="0"/>
    <pivotField axis="axisRow" compact="0" outline="0" showAll="0" defaultSubtotal="0">
      <items count="105">
        <item x="0"/>
        <item m="1" x="96"/>
        <item m="1" x="63"/>
        <item m="1" x="93"/>
        <item m="1" x="8"/>
        <item m="1" x="44"/>
        <item m="1" x="56"/>
        <item m="1" x="39"/>
        <item m="1" x="28"/>
        <item m="1" x="90"/>
        <item m="1" x="46"/>
        <item m="1" x="18"/>
        <item m="1" x="79"/>
        <item m="1" x="97"/>
        <item m="1" x="21"/>
        <item m="1" x="50"/>
        <item m="1" x="3"/>
        <item m="1" x="19"/>
        <item m="1" x="48"/>
        <item m="1" x="49"/>
        <item m="1" x="36"/>
        <item m="1" x="30"/>
        <item m="1" x="17"/>
        <item m="1" x="10"/>
        <item m="1" x="94"/>
        <item m="1" x="101"/>
        <item m="1" x="35"/>
        <item m="1" x="81"/>
        <item m="1" x="61"/>
        <item m="1" x="89"/>
        <item m="1" x="4"/>
        <item m="1" x="16"/>
        <item m="1" x="68"/>
        <item m="1" x="25"/>
        <item m="1" x="65"/>
        <item m="1" x="41"/>
        <item m="1" x="9"/>
        <item m="1" x="95"/>
        <item m="1" x="14"/>
        <item m="1" x="1"/>
        <item m="1" x="42"/>
        <item m="1" x="91"/>
        <item m="1" x="80"/>
        <item m="1" x="84"/>
        <item m="1" x="27"/>
        <item m="1" x="66"/>
        <item m="1" x="72"/>
        <item m="1" x="15"/>
        <item m="1" x="45"/>
        <item m="1" x="83"/>
        <item m="1" x="51"/>
        <item m="1" x="86"/>
        <item m="1" x="11"/>
        <item m="1" x="32"/>
        <item m="1" x="71"/>
        <item m="1" x="26"/>
        <item m="1" x="55"/>
        <item m="1" x="29"/>
        <item m="1" x="98"/>
        <item m="1" x="77"/>
        <item m="1" x="74"/>
        <item m="1" x="67"/>
        <item m="1" x="23"/>
        <item m="1" x="38"/>
        <item m="1" x="70"/>
        <item m="1" x="54"/>
        <item m="1" x="76"/>
        <item m="1" x="62"/>
        <item m="1" x="43"/>
        <item m="1" x="103"/>
        <item m="1" x="87"/>
        <item m="1" x="78"/>
        <item m="1" x="52"/>
        <item m="1" x="59"/>
        <item m="1" x="47"/>
        <item m="1" x="22"/>
        <item m="1" x="57"/>
        <item m="1" x="53"/>
        <item m="1" x="69"/>
        <item m="1" x="100"/>
        <item m="1" x="102"/>
        <item m="1" x="20"/>
        <item m="1" x="82"/>
        <item m="1" x="7"/>
        <item m="1" x="64"/>
        <item m="1" x="2"/>
        <item m="1" x="92"/>
        <item m="1" x="13"/>
        <item m="1" x="40"/>
        <item m="1" x="34"/>
        <item m="1" x="88"/>
        <item m="1" x="73"/>
        <item m="1" x="104"/>
        <item m="1" x="5"/>
        <item m="1" x="37"/>
        <item m="1" x="33"/>
        <item m="1" x="24"/>
        <item m="1" x="31"/>
        <item m="1" x="60"/>
        <item m="1" x="58"/>
        <item m="1" x="12"/>
        <item m="1" x="85"/>
        <item m="1" x="6"/>
        <item m="1" x="99"/>
        <item m="1" x="75"/>
      </items>
    </pivotField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2"/>
    <field x="3"/>
    <field x="4"/>
    <field x="6"/>
    <field x="8"/>
  </rowFields>
  <rowItems count="2">
    <i>
      <x v="194"/>
      <x v="3"/>
      <x v="1"/>
      <x v="8"/>
      <x/>
    </i>
    <i t="grand">
      <x/>
    </i>
  </rowItems>
  <colFields count="1">
    <field x="0"/>
  </colFields>
  <colItems count="2">
    <i>
      <x v="17"/>
    </i>
    <i t="grand">
      <x/>
    </i>
  </colItems>
  <dataFields count="1">
    <dataField name="Pflegetage" fld="7" baseField="0" baseItem="0" numFmtId="3"/>
  </dataFields>
  <formats count="21">
    <format dxfId="39">
      <pivotArea dataOnly="0" labelOnly="1" grandCol="1" outline="0" fieldPosition="0"/>
    </format>
    <format dxfId="38">
      <pivotArea field="6" type="button" dataOnly="0" labelOnly="1" outline="0" axis="axisRow" fieldPosition="3"/>
    </format>
    <format dxfId="37">
      <pivotArea field="2" type="button" dataOnly="0" labelOnly="1" outline="0" axis="axisRow" fieldPosition="0"/>
    </format>
    <format dxfId="36">
      <pivotArea field="3" type="button" dataOnly="0" labelOnly="1" outline="0" axis="axisRow" fieldPosition="1"/>
    </format>
    <format dxfId="35">
      <pivotArea field="4" type="button" dataOnly="0" labelOnly="1" outline="0" axis="axisRow" fieldPosition="2"/>
    </format>
    <format dxfId="34">
      <pivotArea field="6" type="button" dataOnly="0" labelOnly="1" outline="0" axis="axisRow" fieldPosition="3"/>
    </format>
    <format dxfId="33">
      <pivotArea field="0" type="button" dataOnly="0" labelOnly="1" outline="0" axis="axisCol" fieldPosition="0"/>
    </format>
    <format dxfId="32">
      <pivotArea field="2" type="button" dataOnly="0" labelOnly="1" outline="0" axis="axisRow" fieldPosition="0"/>
    </format>
    <format dxfId="31">
      <pivotArea field="3" type="button" dataOnly="0" labelOnly="1" outline="0" axis="axisRow" fieldPosition="1"/>
    </format>
    <format dxfId="30">
      <pivotArea field="4" type="button" dataOnly="0" labelOnly="1" outline="0" axis="axisRow" fieldPosition="2"/>
    </format>
    <format dxfId="29">
      <pivotArea field="6" type="button" dataOnly="0" labelOnly="1" outline="0" axis="axisRow" fieldPosition="3"/>
    </format>
    <format dxfId="28">
      <pivotArea field="0" type="button" dataOnly="0" labelOnly="1" outline="0" axis="axisCol" fieldPosition="0"/>
    </format>
    <format dxfId="27">
      <pivotArea dataOnly="0" labelOnly="1" grandCol="1" outline="0" fieldPosition="0"/>
    </format>
    <format dxfId="26">
      <pivotArea dataOnly="0" outline="0" fieldPosition="0">
        <references count="1">
          <reference field="4" count="0" defaultSubtotal="1"/>
        </references>
      </pivotArea>
    </format>
    <format dxfId="25">
      <pivotArea dataOnly="0" outline="0" fieldPosition="0">
        <references count="1">
          <reference field="4" count="0" defaultSubtotal="1"/>
        </references>
      </pivotArea>
    </format>
    <format dxfId="24">
      <pivotArea field="8" type="button" dataOnly="0" labelOnly="1" outline="0" axis="axisRow" fieldPosition="4"/>
    </format>
    <format dxfId="23">
      <pivotArea outline="0" fieldPosition="0">
        <references count="1">
          <reference field="4294967294" count="1">
            <x v="0"/>
          </reference>
        </references>
      </pivotArea>
    </format>
    <format dxfId="22">
      <pivotArea field="1" type="button" dataOnly="0" labelOnly="1" outline="0"/>
    </format>
    <format dxfId="21">
      <pivotArea dataOnly="0" labelOnly="1" outline="0" fieldPosition="0">
        <references count="1">
          <reference field="0" count="1">
            <x v="11"/>
          </reference>
        </references>
      </pivotArea>
    </format>
    <format dxfId="20">
      <pivotArea dataOnly="0" labelOnly="1" outline="0" fieldPosition="0">
        <references count="1">
          <reference field="0" count="1">
            <x v="11"/>
          </reference>
        </references>
      </pivotArea>
    </format>
    <format dxfId="19">
      <pivotArea dataOnly="0" outline="0" fieldPosition="0">
        <references count="1">
          <reference field="0" count="1">
            <x v="1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1" cacheId="0" applyNumberFormats="0" applyBorderFormats="0" applyFontFormats="0" applyPatternFormats="0" applyAlignmentFormats="0" applyWidthHeightFormats="1" dataCaption="Werte" updatedVersion="6" minRefreshableVersion="3" showCalcMbrs="0" colGrandTotals="0" itemPrintTitles="1" createdVersion="3" indent="0" compact="0" compactData="0" multipleFieldFilters="0">
  <location ref="A1:J6" firstHeaderRow="1" firstDataRow="3" firstDataCol="8"/>
  <pivotFields count="33">
    <pivotField axis="axisCol" compact="0" outline="0" showAll="0" defaultSubtotal="0">
      <items count="18">
        <item m="1" x="13"/>
        <item m="1" x="4"/>
        <item m="1" x="14"/>
        <item m="1" x="6"/>
        <item m="1" x="12"/>
        <item m="1" x="16"/>
        <item m="1" x="2"/>
        <item m="1" x="8"/>
        <item m="1" x="17"/>
        <item m="1" x="9"/>
        <item m="1" x="1"/>
        <item m="1" x="10"/>
        <item m="1" x="5"/>
        <item m="1" x="3"/>
        <item m="1" x="15"/>
        <item m="1" x="11"/>
        <item m="1" x="7"/>
        <item x="0"/>
      </items>
    </pivotField>
    <pivotField axis="axisRow" compact="0" outline="0" showAll="0" defaultSubtotal="0">
      <items count="13">
        <item m="1" x="5"/>
        <item m="1" x="2"/>
        <item m="1" x="6"/>
        <item m="1" x="11"/>
        <item m="1" x="1"/>
        <item m="1" x="3"/>
        <item m="1" x="4"/>
        <item m="1" x="7"/>
        <item m="1" x="8"/>
        <item m="1" x="9"/>
        <item m="1" x="10"/>
        <item m="1" x="12"/>
        <item x="0"/>
      </items>
    </pivotField>
    <pivotField axis="axisRow" compact="0" outline="0" showAll="0" sortType="ascending" defaultSubtotal="0">
      <items count="195">
        <item m="1" x="157"/>
        <item m="1" x="155"/>
        <item m="1" x="105"/>
        <item m="1" x="63"/>
        <item m="1" x="58"/>
        <item m="1" x="193"/>
        <item m="1" x="48"/>
        <item m="1" x="147"/>
        <item m="1" x="40"/>
        <item m="1" x="50"/>
        <item m="1" x="132"/>
        <item m="1" x="139"/>
        <item m="1" x="22"/>
        <item m="1" x="88"/>
        <item m="1" x="6"/>
        <item m="1" x="76"/>
        <item m="1" x="14"/>
        <item m="1" x="44"/>
        <item m="1" x="117"/>
        <item m="1" x="9"/>
        <item m="1" x="106"/>
        <item m="1" x="123"/>
        <item m="1" x="158"/>
        <item m="1" x="45"/>
        <item m="1" x="35"/>
        <item m="1" x="15"/>
        <item m="1" x="23"/>
        <item m="1" x="85"/>
        <item m="1" x="108"/>
        <item m="1" x="51"/>
        <item m="1" x="24"/>
        <item m="1" x="53"/>
        <item m="1" x="25"/>
        <item m="1" x="100"/>
        <item m="1" x="141"/>
        <item m="1" x="10"/>
        <item m="1" x="179"/>
        <item m="1" x="83"/>
        <item m="1" x="142"/>
        <item m="1" x="152"/>
        <item m="1" x="16"/>
        <item m="1" x="60"/>
        <item m="1" x="17"/>
        <item m="1" x="160"/>
        <item m="1" x="95"/>
        <item m="1" x="187"/>
        <item m="1" x="89"/>
        <item m="1" x="116"/>
        <item m="1" x="168"/>
        <item m="1" x="75"/>
        <item m="1" x="177"/>
        <item m="1" x="136"/>
        <item m="1" x="115"/>
        <item m="1" x="166"/>
        <item m="1" x="111"/>
        <item m="1" x="12"/>
        <item m="1" x="101"/>
        <item m="1" x="98"/>
        <item m="1" x="162"/>
        <item m="1" x="173"/>
        <item m="1" x="8"/>
        <item m="1" x="67"/>
        <item m="1" x="176"/>
        <item m="1" x="180"/>
        <item m="1" x="144"/>
        <item m="1" x="150"/>
        <item m="1" x="72"/>
        <item m="1" x="73"/>
        <item m="1" x="178"/>
        <item m="1" x="78"/>
        <item m="1" x="135"/>
        <item m="1" x="54"/>
        <item m="1" x="175"/>
        <item m="1" x="81"/>
        <item m="1" x="163"/>
        <item m="1" x="124"/>
        <item m="1" x="174"/>
        <item m="1" x="156"/>
        <item m="1" x="55"/>
        <item m="1" x="79"/>
        <item m="1" x="114"/>
        <item m="1" x="90"/>
        <item m="1" x="92"/>
        <item m="1" x="80"/>
        <item m="1" x="104"/>
        <item m="1" x="49"/>
        <item m="1" x="84"/>
        <item m="1" x="99"/>
        <item m="1" x="149"/>
        <item m="1" x="5"/>
        <item m="1" x="38"/>
        <item m="1" x="57"/>
        <item m="1" x="1"/>
        <item m="1" x="164"/>
        <item m="1" x="182"/>
        <item m="1" x="71"/>
        <item m="1" x="47"/>
        <item m="1" x="86"/>
        <item m="1" x="26"/>
        <item m="1" x="65"/>
        <item m="1" x="74"/>
        <item m="1" x="125"/>
        <item m="1" x="103"/>
        <item m="1" x="109"/>
        <item m="1" x="112"/>
        <item m="1" x="61"/>
        <item m="1" x="91"/>
        <item m="1" x="21"/>
        <item m="1" x="32"/>
        <item m="1" x="120"/>
        <item m="1" x="190"/>
        <item m="1" x="191"/>
        <item m="1" x="151"/>
        <item m="1" x="69"/>
        <item m="1" x="134"/>
        <item m="1" x="42"/>
        <item m="1" x="28"/>
        <item m="1" x="64"/>
        <item m="1" x="146"/>
        <item m="1" x="107"/>
        <item m="1" x="94"/>
        <item m="1" x="41"/>
        <item m="1" x="87"/>
        <item m="1" x="128"/>
        <item m="1" x="31"/>
        <item m="1" x="133"/>
        <item m="1" x="110"/>
        <item m="1" x="68"/>
        <item m="1" x="7"/>
        <item m="1" x="186"/>
        <item m="1" x="77"/>
        <item m="1" x="56"/>
        <item m="1" x="183"/>
        <item m="1" x="4"/>
        <item m="1" x="11"/>
        <item m="1" x="185"/>
        <item m="1" x="126"/>
        <item m="1" x="119"/>
        <item m="1" x="113"/>
        <item m="1" x="140"/>
        <item m="1" x="148"/>
        <item m="1" x="130"/>
        <item m="1" x="122"/>
        <item m="1" x="170"/>
        <item m="1" x="188"/>
        <item m="1" x="62"/>
        <item m="1" x="153"/>
        <item m="1" x="137"/>
        <item m="1" x="189"/>
        <item m="1" x="66"/>
        <item m="1" x="33"/>
        <item m="1" x="36"/>
        <item m="1" x="192"/>
        <item m="1" x="127"/>
        <item m="1" x="181"/>
        <item m="1" x="97"/>
        <item m="1" x="2"/>
        <item m="1" x="118"/>
        <item m="1" x="143"/>
        <item m="1" x="46"/>
        <item m="1" x="30"/>
        <item m="1" x="194"/>
        <item m="1" x="37"/>
        <item m="1" x="52"/>
        <item m="1" x="138"/>
        <item m="1" x="102"/>
        <item m="1" x="129"/>
        <item m="1" x="167"/>
        <item m="1" x="29"/>
        <item m="1" x="131"/>
        <item m="1" x="27"/>
        <item m="1" x="70"/>
        <item m="1" x="171"/>
        <item m="1" x="145"/>
        <item m="1" x="161"/>
        <item m="1" x="20"/>
        <item m="1" x="165"/>
        <item m="1" x="159"/>
        <item m="1" x="18"/>
        <item m="1" x="82"/>
        <item m="1" x="96"/>
        <item m="1" x="154"/>
        <item m="1" x="59"/>
        <item m="1" x="184"/>
        <item m="1" x="3"/>
        <item m="1" x="39"/>
        <item m="1" x="121"/>
        <item m="1" x="172"/>
        <item m="1" x="34"/>
        <item m="1" x="93"/>
        <item m="1" x="43"/>
        <item m="1" x="13"/>
        <item m="1" x="169"/>
        <item m="1" x="19"/>
        <item x="0"/>
      </items>
    </pivotField>
    <pivotField axis="axisRow" compact="0" outline="0" showAll="0" defaultSubtotal="0">
      <items count="145">
        <item m="1" x="116"/>
        <item m="1" x="25"/>
        <item m="1" x="86"/>
        <item x="0"/>
        <item m="1" x="74"/>
        <item m="1" x="46"/>
        <item m="1" x="115"/>
        <item m="1" x="34"/>
        <item m="1" x="107"/>
        <item m="1" x="87"/>
        <item m="1" x="114"/>
        <item m="1" x="139"/>
        <item m="1" x="24"/>
        <item m="1" x="89"/>
        <item m="1" x="91"/>
        <item m="1" x="85"/>
        <item m="1" x="65"/>
        <item m="1" x="6"/>
        <item m="1" x="41"/>
        <item m="1" x="112"/>
        <item m="1" x="36"/>
        <item m="1" x="94"/>
        <item m="1" x="126"/>
        <item m="1" x="140"/>
        <item m="1" x="33"/>
        <item m="1" x="32"/>
        <item m="1" x="16"/>
        <item m="1" x="117"/>
        <item m="1" x="29"/>
        <item m="1" x="75"/>
        <item m="1" x="58"/>
        <item m="1" x="44"/>
        <item m="1" x="103"/>
        <item m="1" x="122"/>
        <item m="1" x="57"/>
        <item m="1" x="143"/>
        <item m="1" x="14"/>
        <item m="1" x="2"/>
        <item m="1" x="60"/>
        <item m="1" x="23"/>
        <item m="1" x="15"/>
        <item m="1" x="3"/>
        <item m="1" x="81"/>
        <item m="1" x="144"/>
        <item m="1" x="80"/>
        <item m="1" x="93"/>
        <item m="1" x="72"/>
        <item m="1" x="105"/>
        <item m="1" x="40"/>
        <item m="1" x="30"/>
        <item m="1" x="83"/>
        <item m="1" x="48"/>
        <item m="1" x="88"/>
        <item m="1" x="95"/>
        <item m="1" x="96"/>
        <item m="1" x="127"/>
        <item m="1" x="135"/>
        <item m="1" x="19"/>
        <item m="1" x="77"/>
        <item m="1" x="137"/>
        <item m="1" x="51"/>
        <item m="1" x="7"/>
        <item m="1" x="84"/>
        <item m="1" x="66"/>
        <item m="1" x="119"/>
        <item m="1" x="141"/>
        <item m="1" x="124"/>
        <item m="1" x="53"/>
        <item m="1" x="71"/>
        <item m="1" x="70"/>
        <item m="1" x="97"/>
        <item m="1" x="111"/>
        <item m="1" x="61"/>
        <item m="1" x="67"/>
        <item m="1" x="12"/>
        <item m="1" x="142"/>
        <item m="1" x="113"/>
        <item m="1" x="73"/>
        <item m="1" x="38"/>
        <item m="1" x="50"/>
        <item m="1" x="82"/>
        <item m="1" x="63"/>
        <item m="1" x="102"/>
        <item m="1" x="55"/>
        <item m="1" x="136"/>
        <item m="1" x="11"/>
        <item m="1" x="5"/>
        <item m="1" x="62"/>
        <item m="1" x="130"/>
        <item m="1" x="104"/>
        <item m="1" x="125"/>
        <item m="1" x="54"/>
        <item m="1" x="42"/>
        <item m="1" x="90"/>
        <item m="1" x="20"/>
        <item m="1" x="8"/>
        <item m="1" x="47"/>
        <item m="1" x="92"/>
        <item m="1" x="31"/>
        <item m="1" x="37"/>
        <item m="1" x="106"/>
        <item m="1" x="27"/>
        <item m="1" x="64"/>
        <item m="1" x="39"/>
        <item m="1" x="78"/>
        <item m="1" x="35"/>
        <item m="1" x="123"/>
        <item m="1" x="132"/>
        <item m="1" x="76"/>
        <item m="1" x="109"/>
        <item m="1" x="56"/>
        <item m="1" x="22"/>
        <item m="1" x="138"/>
        <item m="1" x="100"/>
        <item m="1" x="69"/>
        <item m="1" x="133"/>
        <item m="1" x="59"/>
        <item m="1" x="121"/>
        <item m="1" x="134"/>
        <item m="1" x="68"/>
        <item m="1" x="45"/>
        <item m="1" x="118"/>
        <item m="1" x="128"/>
        <item m="1" x="101"/>
        <item m="1" x="49"/>
        <item m="1" x="4"/>
        <item m="1" x="120"/>
        <item m="1" x="17"/>
        <item m="1" x="99"/>
        <item m="1" x="79"/>
        <item m="1" x="108"/>
        <item m="1" x="43"/>
        <item m="1" x="1"/>
        <item m="1" x="9"/>
        <item m="1" x="28"/>
        <item m="1" x="10"/>
        <item m="1" x="18"/>
        <item m="1" x="26"/>
        <item m="1" x="110"/>
        <item m="1" x="98"/>
        <item m="1" x="21"/>
        <item m="1" x="129"/>
        <item m="1" x="52"/>
        <item m="1" x="131"/>
        <item m="1" x="13"/>
      </items>
    </pivotField>
    <pivotField name="Soz.Vers.Nr." axis="axisRow" compact="0" outline="0" showAll="0" defaultSubtotal="0">
      <items count="230">
        <item m="1" x="228"/>
        <item x="0"/>
        <item m="1" x="69"/>
        <item m="1" x="128"/>
        <item m="1" x="195"/>
        <item m="1" x="225"/>
        <item m="1" x="82"/>
        <item m="1" x="67"/>
        <item m="1" x="27"/>
        <item m="1" x="194"/>
        <item m="1" x="205"/>
        <item m="1" x="182"/>
        <item m="1" x="135"/>
        <item m="1" x="87"/>
        <item m="1" x="119"/>
        <item m="1" x="30"/>
        <item m="1" x="206"/>
        <item m="1" x="144"/>
        <item m="1" x="202"/>
        <item m="1" x="15"/>
        <item m="1" x="24"/>
        <item m="1" x="203"/>
        <item m="1" x="133"/>
        <item m="1" x="179"/>
        <item m="1" x="111"/>
        <item m="1" x="139"/>
        <item m="1" x="61"/>
        <item m="1" x="209"/>
        <item m="1" x="2"/>
        <item m="1" x="192"/>
        <item m="1" x="105"/>
        <item m="1" x="34"/>
        <item m="1" x="207"/>
        <item m="1" x="129"/>
        <item m="1" x="38"/>
        <item m="1" x="169"/>
        <item m="1" x="167"/>
        <item m="1" x="219"/>
        <item m="1" x="63"/>
        <item m="1" x="75"/>
        <item m="1" x="121"/>
        <item m="1" x="84"/>
        <item m="1" x="77"/>
        <item m="1" x="43"/>
        <item m="1" x="8"/>
        <item m="1" x="159"/>
        <item m="1" x="47"/>
        <item m="1" x="23"/>
        <item m="1" x="58"/>
        <item m="1" x="147"/>
        <item m="1" x="158"/>
        <item m="1" x="52"/>
        <item m="1" x="187"/>
        <item m="1" x="60"/>
        <item m="1" x="125"/>
        <item m="1" x="53"/>
        <item m="1" x="66"/>
        <item m="1" x="185"/>
        <item m="1" x="80"/>
        <item m="1" x="122"/>
        <item m="1" x="104"/>
        <item m="1" x="76"/>
        <item m="1" x="145"/>
        <item m="1" x="65"/>
        <item m="1" x="127"/>
        <item m="1" x="51"/>
        <item m="1" x="172"/>
        <item m="1" x="196"/>
        <item m="1" x="28"/>
        <item m="1" x="70"/>
        <item m="1" x="142"/>
        <item m="1" x="90"/>
        <item m="1" x="221"/>
        <item m="1" x="109"/>
        <item m="1" x="93"/>
        <item m="1" x="208"/>
        <item m="1" x="213"/>
        <item m="1" x="106"/>
        <item m="1" x="11"/>
        <item m="1" x="222"/>
        <item m="1" x="78"/>
        <item m="1" x="174"/>
        <item m="1" x="132"/>
        <item m="1" x="183"/>
        <item m="1" x="37"/>
        <item m="1" x="5"/>
        <item m="1" x="126"/>
        <item m="1" x="199"/>
        <item m="1" x="95"/>
        <item m="1" x="79"/>
        <item m="1" x="150"/>
        <item m="1" x="81"/>
        <item m="1" x="26"/>
        <item m="1" x="99"/>
        <item m="1" x="216"/>
        <item m="1" x="164"/>
        <item m="1" x="166"/>
        <item m="1" x="173"/>
        <item m="1" x="19"/>
        <item m="1" x="7"/>
        <item m="1" x="18"/>
        <item m="1" x="143"/>
        <item m="1" x="200"/>
        <item m="1" x="151"/>
        <item m="1" x="48"/>
        <item m="1" x="117"/>
        <item m="1" x="162"/>
        <item m="1" x="229"/>
        <item m="1" x="189"/>
        <item m="1" x="91"/>
        <item m="1" x="33"/>
        <item m="1" x="227"/>
        <item m="1" x="45"/>
        <item m="1" x="138"/>
        <item m="1" x="73"/>
        <item m="1" x="201"/>
        <item m="1" x="163"/>
        <item m="1" x="22"/>
        <item m="1" x="131"/>
        <item m="1" x="17"/>
        <item m="1" x="113"/>
        <item m="1" x="56"/>
        <item m="1" x="123"/>
        <item m="1" x="16"/>
        <item m="1" x="41"/>
        <item m="1" x="39"/>
        <item m="1" x="57"/>
        <item m="1" x="146"/>
        <item m="1" x="44"/>
        <item m="1" x="137"/>
        <item m="1" x="74"/>
        <item m="1" x="188"/>
        <item m="1" x="215"/>
        <item m="1" x="124"/>
        <item m="1" x="161"/>
        <item m="1" x="55"/>
        <item m="1" x="191"/>
        <item m="1" x="13"/>
        <item m="1" x="1"/>
        <item m="1" x="211"/>
        <item m="1" x="100"/>
        <item m="1" x="157"/>
        <item m="1" x="140"/>
        <item m="1" x="220"/>
        <item m="1" x="153"/>
        <item m="1" x="72"/>
        <item m="1" x="130"/>
        <item m="1" x="184"/>
        <item m="1" x="168"/>
        <item m="1" x="6"/>
        <item m="1" x="108"/>
        <item m="1" x="180"/>
        <item m="1" x="175"/>
        <item m="1" x="25"/>
        <item m="1" x="136"/>
        <item m="1" x="226"/>
        <item m="1" x="103"/>
        <item m="1" x="40"/>
        <item m="1" x="14"/>
        <item m="1" x="190"/>
        <item m="1" x="86"/>
        <item m="1" x="97"/>
        <item m="1" x="89"/>
        <item m="1" x="118"/>
        <item m="1" x="114"/>
        <item m="1" x="214"/>
        <item m="1" x="224"/>
        <item m="1" x="96"/>
        <item m="1" x="102"/>
        <item m="1" x="148"/>
        <item m="1" x="115"/>
        <item m="1" x="49"/>
        <item m="1" x="12"/>
        <item m="1" x="92"/>
        <item m="1" x="42"/>
        <item m="1" x="32"/>
        <item m="1" x="217"/>
        <item m="1" x="54"/>
        <item m="1" x="170"/>
        <item m="1" x="21"/>
        <item m="1" x="29"/>
        <item m="1" x="165"/>
        <item m="1" x="107"/>
        <item m="1" x="141"/>
        <item m="1" x="98"/>
        <item m="1" x="186"/>
        <item m="1" x="71"/>
        <item m="1" x="198"/>
        <item m="1" x="156"/>
        <item m="1" x="154"/>
        <item m="1" x="3"/>
        <item m="1" x="181"/>
        <item m="1" x="59"/>
        <item m="1" x="152"/>
        <item m="1" x="35"/>
        <item m="1" x="36"/>
        <item m="1" x="46"/>
        <item m="1" x="177"/>
        <item m="1" x="160"/>
        <item m="1" x="62"/>
        <item m="1" x="85"/>
        <item m="1" x="10"/>
        <item m="1" x="197"/>
        <item m="1" x="204"/>
        <item m="1" x="4"/>
        <item m="1" x="193"/>
        <item m="1" x="101"/>
        <item m="1" x="212"/>
        <item m="1" x="176"/>
        <item m="1" x="112"/>
        <item m="1" x="134"/>
        <item m="1" x="9"/>
        <item m="1" x="210"/>
        <item m="1" x="20"/>
        <item m="1" x="178"/>
        <item m="1" x="116"/>
        <item m="1" x="110"/>
        <item m="1" x="83"/>
        <item m="1" x="223"/>
        <item m="1" x="64"/>
        <item m="1" x="120"/>
        <item m="1" x="149"/>
        <item m="1" x="68"/>
        <item m="1" x="155"/>
        <item m="1" x="88"/>
        <item m="1" x="94"/>
        <item m="1" x="218"/>
        <item m="1" x="171"/>
        <item m="1" x="31"/>
        <item m="1" x="50"/>
      </items>
    </pivotField>
    <pivotField axis="axisRow" compact="0" outline="0" showAll="0" defaultSubtotal="0">
      <items count="143">
        <item m="1" x="115"/>
        <item m="1" x="98"/>
        <item m="1" x="95"/>
        <item m="1" x="81"/>
        <item m="1" x="69"/>
        <item m="1" x="136"/>
        <item m="1" x="79"/>
        <item m="1" x="18"/>
        <item m="1" x="80"/>
        <item m="1" x="62"/>
        <item m="1" x="76"/>
        <item m="1" x="41"/>
        <item m="1" x="23"/>
        <item m="1" x="27"/>
        <item m="1" x="92"/>
        <item m="1" x="1"/>
        <item m="1" x="73"/>
        <item m="1" x="7"/>
        <item m="1" x="2"/>
        <item m="1" x="84"/>
        <item m="1" x="129"/>
        <item m="1" x="5"/>
        <item m="1" x="114"/>
        <item m="1" x="109"/>
        <item m="1" x="3"/>
        <item m="1" x="77"/>
        <item m="1" x="104"/>
        <item m="1" x="97"/>
        <item m="1" x="71"/>
        <item m="1" x="63"/>
        <item m="1" x="36"/>
        <item m="1" x="16"/>
        <item m="1" x="118"/>
        <item m="1" x="44"/>
        <item m="1" x="100"/>
        <item m="1" x="28"/>
        <item m="1" x="126"/>
        <item m="1" x="108"/>
        <item m="1" x="127"/>
        <item m="1" x="12"/>
        <item m="1" x="101"/>
        <item m="1" x="119"/>
        <item m="1" x="122"/>
        <item m="1" x="128"/>
        <item m="1" x="94"/>
        <item m="1" x="47"/>
        <item m="1" x="70"/>
        <item m="1" x="25"/>
        <item x="0"/>
        <item m="1" x="38"/>
        <item m="1" x="137"/>
        <item m="1" x="17"/>
        <item m="1" x="125"/>
        <item m="1" x="56"/>
        <item m="1" x="46"/>
        <item m="1" x="90"/>
        <item m="1" x="32"/>
        <item m="1" x="30"/>
        <item m="1" x="111"/>
        <item m="1" x="64"/>
        <item m="1" x="51"/>
        <item m="1" x="35"/>
        <item m="1" x="54"/>
        <item m="1" x="57"/>
        <item m="1" x="29"/>
        <item m="1" x="68"/>
        <item m="1" x="21"/>
        <item m="1" x="74"/>
        <item m="1" x="26"/>
        <item m="1" x="123"/>
        <item m="1" x="131"/>
        <item m="1" x="14"/>
        <item m="1" x="11"/>
        <item m="1" x="60"/>
        <item m="1" x="72"/>
        <item m="1" x="93"/>
        <item m="1" x="8"/>
        <item m="1" x="139"/>
        <item m="1" x="58"/>
        <item m="1" x="43"/>
        <item m="1" x="142"/>
        <item m="1" x="9"/>
        <item m="1" x="6"/>
        <item m="1" x="22"/>
        <item m="1" x="40"/>
        <item m="1" x="10"/>
        <item m="1" x="88"/>
        <item m="1" x="86"/>
        <item m="1" x="33"/>
        <item m="1" x="24"/>
        <item m="1" x="65"/>
        <item m="1" x="53"/>
        <item m="1" x="102"/>
        <item m="1" x="55"/>
        <item m="1" x="124"/>
        <item m="1" x="117"/>
        <item m="1" x="120"/>
        <item m="1" x="78"/>
        <item m="1" x="110"/>
        <item m="1" x="20"/>
        <item m="1" x="75"/>
        <item m="1" x="13"/>
        <item m="1" x="141"/>
        <item m="1" x="48"/>
        <item m="1" x="67"/>
        <item m="1" x="59"/>
        <item m="1" x="113"/>
        <item m="1" x="132"/>
        <item m="1" x="130"/>
        <item m="1" x="134"/>
        <item m="1" x="61"/>
        <item m="1" x="82"/>
        <item m="1" x="45"/>
        <item m="1" x="31"/>
        <item m="1" x="49"/>
        <item m="1" x="83"/>
        <item m="1" x="15"/>
        <item m="1" x="4"/>
        <item m="1" x="85"/>
        <item m="1" x="135"/>
        <item m="1" x="107"/>
        <item m="1" x="42"/>
        <item m="1" x="50"/>
        <item m="1" x="91"/>
        <item m="1" x="34"/>
        <item m="1" x="37"/>
        <item m="1" x="121"/>
        <item m="1" x="105"/>
        <item m="1" x="116"/>
        <item m="1" x="140"/>
        <item m="1" x="87"/>
        <item m="1" x="66"/>
        <item m="1" x="106"/>
        <item m="1" x="99"/>
        <item m="1" x="96"/>
        <item m="1" x="89"/>
        <item m="1" x="112"/>
        <item m="1" x="52"/>
        <item m="1" x="19"/>
        <item m="1" x="39"/>
        <item m="1" x="138"/>
        <item m="1" x="133"/>
        <item m="1" x="103"/>
      </items>
    </pivotField>
    <pivotField axis="axisRow" compact="0" outline="0" showAll="0" sortType="ascending" defaultSubtotal="0">
      <items count="18">
        <item m="1" x="9"/>
        <item m="1" x="6"/>
        <item m="1" x="3"/>
        <item m="1" x="15"/>
        <item m="1" x="11"/>
        <item m="1" x="17"/>
        <item m="1" x="10"/>
        <item m="1" x="16"/>
        <item m="1" x="14"/>
        <item m="1" x="13"/>
        <item m="1" x="12"/>
        <item m="1" x="7"/>
        <item m="1" x="1"/>
        <item m="1" x="5"/>
        <item m="1" x="8"/>
        <item m="1" x="2"/>
        <item m="1" x="4"/>
        <item x="0"/>
      </items>
    </pivotField>
    <pivotField dataField="1" compact="0" outline="0" showAll="0" defaultSubtotal="0"/>
    <pivotField axis="axisRow" compact="0" outline="0" showAll="0" sortType="ascending" defaultSubtotal="0">
      <items count="105">
        <item m="1" x="79"/>
        <item m="1" x="59"/>
        <item m="1" x="75"/>
        <item m="1" x="85"/>
        <item m="1" x="69"/>
        <item m="1" x="22"/>
        <item m="1" x="12"/>
        <item m="1" x="60"/>
        <item m="1" x="5"/>
        <item m="1" x="54"/>
        <item m="1" x="81"/>
        <item m="1" x="86"/>
        <item m="1" x="65"/>
        <item m="1" x="31"/>
        <item m="1" x="30"/>
        <item m="1" x="7"/>
        <item m="1" x="68"/>
        <item m="1" x="80"/>
        <item m="1" x="36"/>
        <item m="1" x="98"/>
        <item m="1" x="97"/>
        <item m="1" x="45"/>
        <item m="1" x="18"/>
        <item m="1" x="34"/>
        <item m="1" x="89"/>
        <item m="1" x="53"/>
        <item m="1" x="104"/>
        <item m="1" x="6"/>
        <item m="1" x="94"/>
        <item m="1" x="13"/>
        <item m="1" x="84"/>
        <item m="1" x="90"/>
        <item m="1" x="28"/>
        <item m="1" x="71"/>
        <item m="1" x="44"/>
        <item m="1" x="76"/>
        <item m="1" x="33"/>
        <item m="1" x="37"/>
        <item m="1" x="49"/>
        <item m="1" x="17"/>
        <item m="1" x="100"/>
        <item m="1" x="50"/>
        <item m="1" x="48"/>
        <item m="1" x="25"/>
        <item m="1" x="51"/>
        <item m="1" x="72"/>
        <item m="1" x="21"/>
        <item m="1" x="40"/>
        <item m="1" x="63"/>
        <item m="1" x="67"/>
        <item m="1" x="70"/>
        <item m="1" x="42"/>
        <item m="1" x="92"/>
        <item m="1" x="64"/>
        <item m="1" x="46"/>
        <item m="1" x="16"/>
        <item m="1" x="39"/>
        <item m="1" x="102"/>
        <item m="1" x="38"/>
        <item m="1" x="96"/>
        <item m="1" x="66"/>
        <item m="1" x="32"/>
        <item m="1" x="61"/>
        <item m="1" x="4"/>
        <item m="1" x="78"/>
        <item m="1" x="56"/>
        <item m="1" x="26"/>
        <item m="1" x="27"/>
        <item m="1" x="35"/>
        <item m="1" x="15"/>
        <item m="1" x="19"/>
        <item m="1" x="62"/>
        <item m="1" x="29"/>
        <item m="1" x="3"/>
        <item m="1" x="20"/>
        <item m="1" x="73"/>
        <item m="1" x="87"/>
        <item m="1" x="74"/>
        <item m="1" x="23"/>
        <item m="1" x="103"/>
        <item m="1" x="99"/>
        <item m="1" x="10"/>
        <item m="1" x="52"/>
        <item m="1" x="57"/>
        <item m="1" x="83"/>
        <item m="1" x="101"/>
        <item m="1" x="9"/>
        <item m="1" x="41"/>
        <item m="1" x="11"/>
        <item m="1" x="58"/>
        <item m="1" x="47"/>
        <item m="1" x="93"/>
        <item m="1" x="77"/>
        <item m="1" x="91"/>
        <item m="1" x="43"/>
        <item m="1" x="55"/>
        <item m="1" x="82"/>
        <item m="1" x="24"/>
        <item m="1" x="1"/>
        <item m="1" x="2"/>
        <item m="1" x="14"/>
        <item m="1" x="95"/>
        <item m="1" x="88"/>
        <item m="1" x="8"/>
        <item x="0"/>
      </items>
    </pivotField>
    <pivotField dataField="1"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>
      <items count="3">
        <item m="1" x="1"/>
        <item x="0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dragToRow="0" dragToCol="0" dragToPage="0" showAll="0" defaultSubtotal="0"/>
    <pivotField compact="0" outline="0" dragToRow="0" dragToCol="0" dragToPage="0" showAll="0" defaultSubtotal="0"/>
  </pivotFields>
  <rowFields count="8">
    <field x="22"/>
    <field x="2"/>
    <field x="3"/>
    <field x="4"/>
    <field x="8"/>
    <field x="1"/>
    <field x="6"/>
    <field x="5"/>
  </rowFields>
  <rowItems count="3">
    <i>
      <x v="1"/>
      <x v="194"/>
      <x v="3"/>
      <x v="1"/>
      <x v="104"/>
      <x v="12"/>
      <x v="17"/>
      <x v="48"/>
    </i>
    <i t="default">
      <x v="1"/>
    </i>
    <i t="grand">
      <x/>
    </i>
  </rowItems>
  <colFields count="2">
    <field x="0"/>
    <field x="-2"/>
  </colFields>
  <colItems count="2">
    <i>
      <x v="17"/>
      <x/>
    </i>
    <i r="1" i="1">
      <x v="1"/>
    </i>
  </colItems>
  <dataFields count="2">
    <dataField name="Pflegtage " fld="7" baseField="5" baseItem="105" numFmtId="3"/>
    <dataField name="Total Taxe " fld="9" baseField="0" baseItem="0" numFmtId="4"/>
  </dataFields>
  <formats count="18">
    <format dxfId="17">
      <pivotArea dataOnly="0" labelOnly="1" grandCol="1" outline="0" fieldPosition="0"/>
    </format>
    <format dxfId="16">
      <pivotArea field="6" type="button" dataOnly="0" labelOnly="1" outline="0" axis="axisRow" fieldPosition="6"/>
    </format>
    <format dxfId="15">
      <pivotArea field="2" type="button" dataOnly="0" labelOnly="1" outline="0" axis="axisRow" fieldPosition="1"/>
    </format>
    <format dxfId="14">
      <pivotArea field="3" type="button" dataOnly="0" labelOnly="1" outline="0" axis="axisRow" fieldPosition="2"/>
    </format>
    <format dxfId="13">
      <pivotArea field="4" type="button" dataOnly="0" labelOnly="1" outline="0" axis="axisRow" fieldPosition="3"/>
    </format>
    <format dxfId="12">
      <pivotArea field="6" type="button" dataOnly="0" labelOnly="1" outline="0" axis="axisRow" fieldPosition="6"/>
    </format>
    <format dxfId="11">
      <pivotArea field="2" type="button" dataOnly="0" labelOnly="1" outline="0" axis="axisRow" fieldPosition="1"/>
    </format>
    <format dxfId="10">
      <pivotArea field="3" type="button" dataOnly="0" labelOnly="1" outline="0" axis="axisRow" fieldPosition="2"/>
    </format>
    <format dxfId="9">
      <pivotArea field="4" type="button" dataOnly="0" labelOnly="1" outline="0" axis="axisRow" fieldPosition="3"/>
    </format>
    <format dxfId="8">
      <pivotArea field="6" type="button" dataOnly="0" labelOnly="1" outline="0" axis="axisRow" fieldPosition="6"/>
    </format>
    <format dxfId="7">
      <pivotArea dataOnly="0" labelOnly="1" grandCol="1" outline="0" fieldPosition="0"/>
    </format>
    <format dxfId="6">
      <pivotArea dataOnly="0" outline="0" fieldPosition="0">
        <references count="1">
          <reference field="4" count="0" defaultSubtotal="1"/>
        </references>
      </pivotArea>
    </format>
    <format dxfId="5">
      <pivotArea dataOnly="0" outline="0" fieldPosition="0">
        <references count="1">
          <reference field="4" count="0" defaultSubtotal="1"/>
        </references>
      </pivotArea>
    </format>
    <format dxfId="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  <format dxfId="2">
      <pivotArea field="8" type="button" dataOnly="0" labelOnly="1" outline="0" axis="axisRow" fieldPosition="4"/>
    </format>
    <format dxfId="1">
      <pivotArea dataOnly="0" outline="0" fieldPosition="0">
        <references count="1">
          <reference field="22" count="0" defaultSubtotal="1"/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44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J2" sqref="J2"/>
    </sheetView>
  </sheetViews>
  <sheetFormatPr baseColWidth="10" defaultRowHeight="12.75" x14ac:dyDescent="0.2"/>
  <cols>
    <col min="1" max="1" width="5.5703125" customWidth="1"/>
    <col min="2" max="2" width="5.28515625" style="34" customWidth="1"/>
    <col min="3" max="3" width="18.28515625" style="34" customWidth="1"/>
    <col min="4" max="4" width="14.7109375" style="34" customWidth="1"/>
    <col min="5" max="5" width="16" style="34" customWidth="1"/>
    <col min="6" max="6" width="11.5703125" style="34" customWidth="1"/>
    <col min="7" max="7" width="15.140625" style="34" customWidth="1"/>
    <col min="8" max="8" width="7.85546875" style="34" customWidth="1"/>
    <col min="9" max="9" width="57.7109375" style="69" bestFit="1" customWidth="1"/>
    <col min="10" max="10" width="14.42578125" style="19" customWidth="1"/>
    <col min="11" max="11" width="11.7109375" style="19" customWidth="1"/>
    <col min="12" max="13" width="11" style="19" customWidth="1"/>
    <col min="14" max="14" width="12.42578125" style="19" customWidth="1"/>
    <col min="15" max="15" width="13.28515625" style="19" bestFit="1" customWidth="1"/>
    <col min="16" max="16" width="11" style="19" customWidth="1"/>
    <col min="17" max="17" width="11.7109375" style="19" customWidth="1"/>
    <col min="18" max="18" width="9" style="19" customWidth="1"/>
    <col min="19" max="19" width="7.7109375" style="9" customWidth="1"/>
    <col min="20" max="20" width="6.7109375" style="19" customWidth="1"/>
    <col min="21" max="21" width="5.85546875" style="9" bestFit="1" customWidth="1"/>
    <col min="22" max="22" width="9.42578125" style="77" bestFit="1" customWidth="1"/>
    <col min="23" max="16384" width="11.42578125" style="19"/>
  </cols>
  <sheetData>
    <row r="1" spans="1:31" s="3" customFormat="1" ht="23.25" customHeight="1" x14ac:dyDescent="0.2">
      <c r="A1" s="2" t="s">
        <v>2</v>
      </c>
      <c r="B1" s="2"/>
      <c r="C1" s="2"/>
      <c r="D1" s="2"/>
      <c r="E1" s="74" t="s">
        <v>40</v>
      </c>
      <c r="F1" s="74"/>
      <c r="G1" s="74"/>
      <c r="H1" s="36"/>
      <c r="I1" s="3" t="s">
        <v>21</v>
      </c>
      <c r="J1" s="107" t="s">
        <v>73</v>
      </c>
      <c r="L1" s="71"/>
      <c r="M1" s="71"/>
      <c r="N1" s="37"/>
      <c r="O1" s="37"/>
      <c r="P1" s="71"/>
      <c r="Q1" s="37"/>
      <c r="R1" s="37"/>
      <c r="S1" s="41"/>
      <c r="U1" s="4"/>
      <c r="V1" s="80"/>
    </row>
    <row r="2" spans="1:31" s="6" customFormat="1" ht="23.25" customHeight="1" x14ac:dyDescent="0.2">
      <c r="A2" s="5" t="s">
        <v>72</v>
      </c>
      <c r="B2" s="5"/>
      <c r="C2" s="5"/>
      <c r="D2" s="5"/>
      <c r="E2" s="5"/>
      <c r="F2" s="5"/>
      <c r="G2" s="5"/>
      <c r="I2" s="108" t="s">
        <v>22</v>
      </c>
      <c r="J2" s="109">
        <v>45292</v>
      </c>
      <c r="K2" s="108"/>
      <c r="L2" s="72"/>
      <c r="M2" s="72"/>
      <c r="N2" s="41"/>
      <c r="O2" s="40"/>
      <c r="P2" s="72"/>
      <c r="Q2" s="40"/>
      <c r="R2" s="40"/>
      <c r="S2" s="41"/>
      <c r="U2" s="4"/>
      <c r="V2" s="28"/>
    </row>
    <row r="3" spans="1:31" s="6" customFormat="1" ht="23.25" customHeight="1" x14ac:dyDescent="0.2">
      <c r="A3" s="5" t="s">
        <v>20</v>
      </c>
      <c r="B3" s="5"/>
      <c r="C3" s="5"/>
      <c r="D3" s="5"/>
      <c r="E3" s="5"/>
      <c r="F3" s="5"/>
      <c r="G3" s="5"/>
      <c r="I3" s="108" t="s">
        <v>19</v>
      </c>
      <c r="J3" s="110"/>
      <c r="K3" s="110"/>
      <c r="L3" s="73"/>
      <c r="M3" s="73"/>
      <c r="N3" s="41"/>
      <c r="O3" s="40"/>
      <c r="P3" s="73"/>
      <c r="Q3" s="73"/>
      <c r="R3" s="73"/>
      <c r="S3" s="41"/>
      <c r="U3" s="4"/>
      <c r="V3" s="28"/>
    </row>
    <row r="4" spans="1:31" s="8" customFormat="1" ht="12" x14ac:dyDescent="0.2">
      <c r="A4" s="7"/>
      <c r="B4" s="7"/>
      <c r="C4" s="7"/>
      <c r="D4" s="7"/>
      <c r="E4" s="7"/>
      <c r="F4" s="7"/>
      <c r="G4" s="7"/>
      <c r="I4" s="66"/>
      <c r="J4" s="9"/>
      <c r="N4" s="9"/>
      <c r="S4" s="10"/>
      <c r="T4" s="11"/>
      <c r="U4" s="10"/>
      <c r="V4" s="81"/>
    </row>
    <row r="5" spans="1:31" s="5" customFormat="1" ht="22.5" customHeight="1" x14ac:dyDescent="0.2">
      <c r="A5" s="12"/>
      <c r="B5" s="13"/>
      <c r="C5" s="13" t="s">
        <v>1</v>
      </c>
      <c r="D5" s="13"/>
      <c r="E5" s="13"/>
      <c r="F5" s="13"/>
      <c r="G5" s="14"/>
      <c r="H5" s="103">
        <f>SUBTOTAL(9,H8:H$694)</f>
        <v>0</v>
      </c>
      <c r="I5" s="67"/>
      <c r="J5" s="15">
        <f>SUBTOTAL(9,J8:J$694)</f>
        <v>0</v>
      </c>
      <c r="K5" s="15">
        <f>SUBTOTAL(9,K8:K$694)</f>
        <v>0</v>
      </c>
      <c r="L5" s="15">
        <f>SUBTOTAL(9,L8:L$694)</f>
        <v>0</v>
      </c>
      <c r="M5" s="15">
        <f>SUBTOTAL(9,M8:M$694)</f>
        <v>0</v>
      </c>
      <c r="N5" s="70">
        <f>SUBTOTAL(9,N8:N$694)</f>
        <v>0</v>
      </c>
      <c r="O5" s="70">
        <f>SUBTOTAL(9,O8:O$694)</f>
        <v>0</v>
      </c>
      <c r="P5" s="70">
        <f>SUBTOTAL(9,P8:P$694)</f>
        <v>0</v>
      </c>
      <c r="Q5" s="70">
        <f>SUBTOTAL(9,Q8:Q$694)</f>
        <v>0</v>
      </c>
      <c r="R5" s="70">
        <f>SUBTOTAL(9,R8:R$694)</f>
        <v>0</v>
      </c>
      <c r="S5" s="16"/>
      <c r="T5" s="17"/>
      <c r="U5" s="18"/>
      <c r="V5" s="82"/>
      <c r="X5" s="96" t="s">
        <v>57</v>
      </c>
      <c r="Y5" s="97"/>
      <c r="Z5" s="97"/>
      <c r="AA5" s="97"/>
      <c r="AB5" s="97"/>
      <c r="AC5" s="97"/>
      <c r="AD5" s="97"/>
      <c r="AE5" s="98"/>
    </row>
    <row r="6" spans="1:31" x14ac:dyDescent="0.2">
      <c r="A6" s="19"/>
      <c r="C6" s="19"/>
      <c r="D6" s="19"/>
      <c r="E6" s="19"/>
      <c r="F6" s="19"/>
      <c r="G6" s="19"/>
      <c r="H6" s="19"/>
      <c r="I6" s="68"/>
      <c r="J6" s="76" t="s">
        <v>41</v>
      </c>
      <c r="K6" s="77" t="s">
        <v>41</v>
      </c>
      <c r="L6" s="77" t="s">
        <v>41</v>
      </c>
      <c r="M6" s="77" t="s">
        <v>42</v>
      </c>
      <c r="N6" s="76" t="s">
        <v>41</v>
      </c>
      <c r="O6" s="76" t="s">
        <v>41</v>
      </c>
      <c r="P6" s="76" t="s">
        <v>41</v>
      </c>
      <c r="Q6" s="76" t="s">
        <v>41</v>
      </c>
      <c r="R6" s="76" t="s">
        <v>67</v>
      </c>
      <c r="S6" s="162" t="s">
        <v>8</v>
      </c>
      <c r="T6" s="162"/>
      <c r="U6" s="162"/>
      <c r="V6" s="76"/>
      <c r="X6" s="99"/>
      <c r="Y6" s="100"/>
      <c r="Z6" s="100"/>
      <c r="AA6" s="100"/>
      <c r="AB6" s="100"/>
      <c r="AC6" s="100"/>
      <c r="AD6" s="100"/>
      <c r="AE6" s="100"/>
    </row>
    <row r="7" spans="1:31" s="9" customFormat="1" ht="48.75" customHeight="1" x14ac:dyDescent="0.2">
      <c r="A7" s="64" t="s">
        <v>39</v>
      </c>
      <c r="B7" s="20" t="s">
        <v>4</v>
      </c>
      <c r="C7" s="21" t="s">
        <v>35</v>
      </c>
      <c r="D7" s="21" t="s">
        <v>36</v>
      </c>
      <c r="E7" s="22" t="s">
        <v>23</v>
      </c>
      <c r="F7" s="22" t="s">
        <v>65</v>
      </c>
      <c r="G7" s="22" t="s">
        <v>25</v>
      </c>
      <c r="H7" s="23" t="s">
        <v>7</v>
      </c>
      <c r="I7" s="22" t="s">
        <v>2</v>
      </c>
      <c r="J7" s="24" t="s">
        <v>24</v>
      </c>
      <c r="K7" s="25" t="s">
        <v>18</v>
      </c>
      <c r="L7" s="26" t="s">
        <v>26</v>
      </c>
      <c r="M7" s="26" t="s">
        <v>6</v>
      </c>
      <c r="N7" s="24" t="s">
        <v>24</v>
      </c>
      <c r="O7" s="25" t="s">
        <v>18</v>
      </c>
      <c r="P7" s="26" t="s">
        <v>26</v>
      </c>
      <c r="Q7" s="26" t="s">
        <v>6</v>
      </c>
      <c r="R7" s="140" t="s">
        <v>66</v>
      </c>
      <c r="S7" s="27" t="s">
        <v>11</v>
      </c>
      <c r="T7" s="28" t="s">
        <v>9</v>
      </c>
      <c r="U7" s="28" t="s">
        <v>10</v>
      </c>
      <c r="V7" s="27" t="s">
        <v>43</v>
      </c>
      <c r="W7" s="9" t="s">
        <v>68</v>
      </c>
      <c r="X7" s="92" t="s">
        <v>43</v>
      </c>
      <c r="Y7" s="101" t="s">
        <v>46</v>
      </c>
      <c r="Z7" s="101" t="s">
        <v>47</v>
      </c>
      <c r="AA7" s="101" t="s">
        <v>49</v>
      </c>
      <c r="AB7" s="101" t="s">
        <v>50</v>
      </c>
      <c r="AC7" s="101" t="s">
        <v>51</v>
      </c>
      <c r="AD7" s="101" t="s">
        <v>52</v>
      </c>
      <c r="AE7" s="101" t="s">
        <v>53</v>
      </c>
    </row>
    <row r="8" spans="1:31" x14ac:dyDescent="0.2">
      <c r="A8" s="147"/>
      <c r="B8" s="142"/>
      <c r="C8" s="112"/>
      <c r="D8" s="112"/>
      <c r="E8" s="112"/>
      <c r="F8" s="113"/>
      <c r="G8" s="112"/>
      <c r="H8" s="114"/>
      <c r="I8" s="84"/>
      <c r="J8" s="75" t="str">
        <f>IF(B8="","",SUM(K8:M8))</f>
        <v/>
      </c>
      <c r="K8" s="85" t="str">
        <f>IF(B8="","",VLOOKUP(B8,Taxen!$A$1:$E$13,3,FALSE)*H8)</f>
        <v/>
      </c>
      <c r="L8" s="86" t="str">
        <f>IF(B8="","",VLOOKUP(B8,Taxen!$A$1:$E$13,4,FALSE)*H8)</f>
        <v/>
      </c>
      <c r="M8" s="65"/>
      <c r="N8" s="29" t="str">
        <f>IF(ISERROR(VLOOKUP($B8,Taxen!$A:$D,2,FALSE)*$H8),"",(VLOOKUP($B8,Taxen!$A:$D,2,FALSE)*$H8))</f>
        <v/>
      </c>
      <c r="O8" s="30" t="str">
        <f>IF(ISERROR(VLOOKUP($B8,Taxen!$A:$D,3,FALSE)*$H8),"",(VLOOKUP($B8,Taxen!$A:$D,3,FALSE)*$H8))</f>
        <v/>
      </c>
      <c r="P8" s="31" t="str">
        <f>IF(ISERROR(VLOOKUP($B8,Taxen!$A:$D,4,FALSE)*$H8),"",(VLOOKUP($B8,Taxen!$A:$D,4,FALSE)*$H8))</f>
        <v/>
      </c>
      <c r="Q8" s="32" t="str">
        <f t="shared" ref="Q8" si="0">IF(B8="","",N8-O8-P8)</f>
        <v/>
      </c>
      <c r="R8" s="141"/>
      <c r="S8" s="33" t="str">
        <f t="shared" ref="S8" si="1">IF(Q8="","",Q8/H8)</f>
        <v/>
      </c>
      <c r="T8" s="33" t="str">
        <f>IF(ISERROR(VLOOKUP($B8,Taxen!$A:$E,5,FALSE)),"",(VLOOKUP($B8,Taxen!$A:$E,5,FALSE)))</f>
        <v/>
      </c>
      <c r="U8" s="9" t="str">
        <f t="shared" ref="U8" si="2">IF(S8=T8,"ok","Fehler")</f>
        <v>ok</v>
      </c>
      <c r="X8" s="102" t="e">
        <f>VLOOKUP($E8,'Erfassung Adressen'!$A:$M,'Erfassung Adressen'!G$1,FALSE)</f>
        <v>#N/A</v>
      </c>
      <c r="Y8" s="102" t="e">
        <f>VLOOKUP($E8,'Erfassung Adressen'!$A:$M,'Erfassung Adressen'!D$1,FALSE)</f>
        <v>#N/A</v>
      </c>
      <c r="Z8" s="102" t="e">
        <f>VLOOKUP($E8,'Erfassung Adressen'!$A:$M,'Erfassung Adressen'!E$1,FALSE)</f>
        <v>#N/A</v>
      </c>
      <c r="AA8" s="102" t="e">
        <f>VLOOKUP($E8,'Erfassung Adressen'!$A:$M,'Erfassung Adressen'!I$1,FALSE)</f>
        <v>#N/A</v>
      </c>
      <c r="AB8" s="102" t="e">
        <f>VLOOKUP($E8,'Erfassung Adressen'!$A:$M,'Erfassung Adressen'!J$1,FALSE)</f>
        <v>#N/A</v>
      </c>
      <c r="AC8" s="102" t="e">
        <f>VLOOKUP($E8,'Erfassung Adressen'!$A:$M,'Erfassung Adressen'!K$1,FALSE)</f>
        <v>#N/A</v>
      </c>
      <c r="AD8" s="102" t="e">
        <f>VLOOKUP($E8,'Erfassung Adressen'!$A:$M,'Erfassung Adressen'!L$1,FALSE)</f>
        <v>#N/A</v>
      </c>
      <c r="AE8" s="102" t="e">
        <f>VLOOKUP($E8,'Erfassung Adressen'!$A:$M,'Erfassung Adressen'!M$1,FALSE)</f>
        <v>#N/A</v>
      </c>
    </row>
    <row r="9" spans="1:31" x14ac:dyDescent="0.2">
      <c r="A9" s="147"/>
      <c r="B9" s="35"/>
      <c r="C9" s="84"/>
      <c r="D9" s="84"/>
      <c r="E9" s="84"/>
      <c r="F9" s="111"/>
      <c r="G9" s="84"/>
      <c r="H9" s="83"/>
      <c r="I9" s="84"/>
      <c r="J9" s="75" t="str">
        <f t="shared" ref="J9" si="3">IF(B9="","",SUM(K9:M9))</f>
        <v/>
      </c>
      <c r="K9" s="85" t="str">
        <f>IF(B9="","",VLOOKUP(B9,Taxen!$A$1:$E$13,3,FALSE)*H9)</f>
        <v/>
      </c>
      <c r="L9" s="86" t="str">
        <f>IF(B9="","",VLOOKUP(B9,Taxen!$A$1:$E$13,4,FALSE)*H9)</f>
        <v/>
      </c>
      <c r="M9" s="65"/>
      <c r="N9" s="29" t="str">
        <f>IF(ISERROR(VLOOKUP($B9,Taxen!$A:$D,2,FALSE)*$H9),"",(VLOOKUP($B9,Taxen!$A:$D,2,FALSE)*$H9))</f>
        <v/>
      </c>
      <c r="O9" s="30" t="str">
        <f>IF(ISERROR(VLOOKUP($B9,Taxen!$A:$D,3,FALSE)*$H9),"",(VLOOKUP($B9,Taxen!$A:$D,3,FALSE)*$H9))</f>
        <v/>
      </c>
      <c r="P9" s="31" t="str">
        <f>IF(ISERROR(VLOOKUP($B9,Taxen!$A:$D,4,FALSE)*$H9),"",(VLOOKUP($B9,Taxen!$A:$D,4,FALSE)*$H9))</f>
        <v/>
      </c>
      <c r="Q9" s="32" t="str">
        <f t="shared" ref="Q9:Q10" si="4">IF(B9="","",N9-O9-P9)</f>
        <v/>
      </c>
      <c r="R9" s="141"/>
      <c r="S9" s="33" t="str">
        <f t="shared" ref="S9:S10" si="5">IF(Q9="","",Q9/H9)</f>
        <v/>
      </c>
      <c r="T9" s="33" t="str">
        <f>IF(ISERROR(VLOOKUP($B9,Taxen!$A:$E,5,FALSE)),"",(VLOOKUP($B9,Taxen!$A:$E,5,FALSE)))</f>
        <v/>
      </c>
      <c r="U9" s="9" t="str">
        <f t="shared" ref="U9:U10" si="6">IF(S9=T9,"ok","Fehler")</f>
        <v>ok</v>
      </c>
      <c r="X9" s="102" t="e">
        <f>VLOOKUP($E9,'Erfassung Adressen'!$A:$M,'Erfassung Adressen'!G$1,FALSE)</f>
        <v>#N/A</v>
      </c>
      <c r="Y9" s="102" t="e">
        <f>VLOOKUP($E9,'Erfassung Adressen'!$A:$M,'Erfassung Adressen'!D$1,FALSE)</f>
        <v>#N/A</v>
      </c>
      <c r="Z9" s="102" t="e">
        <f>VLOOKUP($E9,'Erfassung Adressen'!$A:$M,'Erfassung Adressen'!E$1,FALSE)</f>
        <v>#N/A</v>
      </c>
      <c r="AA9" s="102" t="e">
        <f>VLOOKUP($E9,'Erfassung Adressen'!$A:$M,'Erfassung Adressen'!I$1,FALSE)</f>
        <v>#N/A</v>
      </c>
      <c r="AB9" s="102" t="e">
        <f>VLOOKUP($E9,'Erfassung Adressen'!$A:$M,'Erfassung Adressen'!J$1,FALSE)</f>
        <v>#N/A</v>
      </c>
      <c r="AC9" s="102" t="e">
        <f>VLOOKUP($E9,'Erfassung Adressen'!$A:$M,'Erfassung Adressen'!K$1,FALSE)</f>
        <v>#N/A</v>
      </c>
      <c r="AD9" s="102" t="e">
        <f>VLOOKUP($E9,'Erfassung Adressen'!$A:$M,'Erfassung Adressen'!L$1,FALSE)</f>
        <v>#N/A</v>
      </c>
      <c r="AE9" s="102" t="e">
        <f>VLOOKUP($E9,'Erfassung Adressen'!$A:$M,'Erfassung Adressen'!M$1,FALSE)</f>
        <v>#N/A</v>
      </c>
    </row>
    <row r="10" spans="1:31" x14ac:dyDescent="0.2">
      <c r="A10" s="147"/>
      <c r="B10" s="142"/>
      <c r="C10" s="112"/>
      <c r="D10" s="112"/>
      <c r="E10" s="112"/>
      <c r="F10" s="113"/>
      <c r="G10" s="112"/>
      <c r="H10" s="114"/>
      <c r="I10" s="84"/>
      <c r="J10" s="75" t="str">
        <f t="shared" ref="J10:J73" si="7">IF(B10="","",SUM(K10:M10))</f>
        <v/>
      </c>
      <c r="K10" s="85" t="str">
        <f>IF(B10="","",VLOOKUP(B10,Taxen!$A$1:$E$13,3,FALSE)*H10)</f>
        <v/>
      </c>
      <c r="L10" s="86" t="str">
        <f>IF(B10="","",VLOOKUP(B10,Taxen!$A$1:$E$13,4,FALSE)*H10)</f>
        <v/>
      </c>
      <c r="M10" s="65"/>
      <c r="N10" s="29" t="str">
        <f>IF(ISERROR(VLOOKUP($B10,Taxen!$A:$D,2,FALSE)*$H10),"",(VLOOKUP($B10,Taxen!$A:$D,2,FALSE)*$H10))</f>
        <v/>
      </c>
      <c r="O10" s="30" t="str">
        <f>IF(ISERROR(VLOOKUP($B10,Taxen!$A:$D,3,FALSE)*$H10),"",(VLOOKUP($B10,Taxen!$A:$D,3,FALSE)*$H10))</f>
        <v/>
      </c>
      <c r="P10" s="31" t="str">
        <f>IF(ISERROR(VLOOKUP($B10,Taxen!$A:$D,4,FALSE)*$H10),"",(VLOOKUP($B10,Taxen!$A:$D,4,FALSE)*$H10))</f>
        <v/>
      </c>
      <c r="Q10" s="32" t="str">
        <f t="shared" si="4"/>
        <v/>
      </c>
      <c r="R10" s="141"/>
      <c r="S10" s="33" t="str">
        <f t="shared" si="5"/>
        <v/>
      </c>
      <c r="T10" s="33" t="str">
        <f>IF(ISERROR(VLOOKUP($B10,Taxen!$A:$E,5,FALSE)),"",(VLOOKUP($B10,Taxen!$A:$E,5,FALSE)))</f>
        <v/>
      </c>
      <c r="U10" s="9" t="str">
        <f t="shared" si="6"/>
        <v>ok</v>
      </c>
      <c r="X10" s="102" t="e">
        <f>VLOOKUP($E10,'Erfassung Adressen'!$A:$M,'Erfassung Adressen'!G$1,FALSE)</f>
        <v>#N/A</v>
      </c>
      <c r="Y10" s="102" t="e">
        <f>VLOOKUP($E10,'Erfassung Adressen'!$A:$M,'Erfassung Adressen'!D$1,FALSE)</f>
        <v>#N/A</v>
      </c>
      <c r="Z10" s="102" t="e">
        <f>VLOOKUP($E10,'Erfassung Adressen'!$A:$M,'Erfassung Adressen'!E$1,FALSE)</f>
        <v>#N/A</v>
      </c>
      <c r="AA10" s="102" t="e">
        <f>VLOOKUP($E10,'Erfassung Adressen'!$A:$M,'Erfassung Adressen'!I$1,FALSE)</f>
        <v>#N/A</v>
      </c>
      <c r="AB10" s="102" t="e">
        <f>VLOOKUP($E10,'Erfassung Adressen'!$A:$M,'Erfassung Adressen'!J$1,FALSE)</f>
        <v>#N/A</v>
      </c>
      <c r="AC10" s="102" t="e">
        <f>VLOOKUP($E10,'Erfassung Adressen'!$A:$M,'Erfassung Adressen'!K$1,FALSE)</f>
        <v>#N/A</v>
      </c>
      <c r="AD10" s="102" t="e">
        <f>VLOOKUP($E10,'Erfassung Adressen'!$A:$M,'Erfassung Adressen'!L$1,FALSE)</f>
        <v>#N/A</v>
      </c>
      <c r="AE10" s="102" t="e">
        <f>VLOOKUP($E10,'Erfassung Adressen'!$A:$M,'Erfassung Adressen'!M$1,FALSE)</f>
        <v>#N/A</v>
      </c>
    </row>
    <row r="11" spans="1:31" x14ac:dyDescent="0.2">
      <c r="A11" s="147"/>
      <c r="B11" s="35"/>
      <c r="C11" s="84"/>
      <c r="D11" s="84"/>
      <c r="E11" s="84"/>
      <c r="F11" s="111"/>
      <c r="G11" s="84"/>
      <c r="H11" s="83"/>
      <c r="I11" s="84"/>
      <c r="J11" s="75" t="str">
        <f t="shared" si="7"/>
        <v/>
      </c>
      <c r="K11" s="85" t="str">
        <f>IF(B11="","",VLOOKUP(B11,Taxen!$A$1:$E$13,3,FALSE)*H11)</f>
        <v/>
      </c>
      <c r="L11" s="86" t="str">
        <f>IF(B11="","",VLOOKUP(B11,Taxen!$A$1:$E$13,4,FALSE)*H11)</f>
        <v/>
      </c>
      <c r="M11" s="65"/>
      <c r="N11" s="29" t="str">
        <f>IF(ISERROR(VLOOKUP($B11,Taxen!$A:$D,2,FALSE)*$H11),"",(VLOOKUP($B11,Taxen!$A:$D,2,FALSE)*$H11))</f>
        <v/>
      </c>
      <c r="O11" s="30" t="str">
        <f>IF(ISERROR(VLOOKUP($B11,Taxen!$A:$D,3,FALSE)*$H11),"",(VLOOKUP($B11,Taxen!$A:$D,3,FALSE)*$H11))</f>
        <v/>
      </c>
      <c r="P11" s="31" t="str">
        <f>IF(ISERROR(VLOOKUP($B11,Taxen!$A:$D,4,FALSE)*$H11),"",(VLOOKUP($B11,Taxen!$A:$D,4,FALSE)*$H11))</f>
        <v/>
      </c>
      <c r="Q11" s="32" t="str">
        <f t="shared" ref="Q11:Q74" si="8">IF(B11="","",N11-O11-P11)</f>
        <v/>
      </c>
      <c r="R11" s="141"/>
      <c r="S11" s="33" t="str">
        <f t="shared" ref="S11:S74" si="9">IF(Q11="","",Q11/H11)</f>
        <v/>
      </c>
      <c r="T11" s="33" t="str">
        <f>IF(ISERROR(VLOOKUP($B11,Taxen!$A:$E,5,FALSE)),"",(VLOOKUP($B11,Taxen!$A:$E,5,FALSE)))</f>
        <v/>
      </c>
      <c r="U11" s="9" t="str">
        <f t="shared" ref="U11:U74" si="10">IF(S11=T11,"ok","Fehler")</f>
        <v>ok</v>
      </c>
      <c r="X11" s="102" t="e">
        <f>VLOOKUP($E11,'Erfassung Adressen'!$A:$M,'Erfassung Adressen'!G$1,FALSE)</f>
        <v>#N/A</v>
      </c>
      <c r="Y11" s="102" t="e">
        <f>VLOOKUP($E11,'Erfassung Adressen'!$A:$M,'Erfassung Adressen'!D$1,FALSE)</f>
        <v>#N/A</v>
      </c>
      <c r="Z11" s="102" t="e">
        <f>VLOOKUP($E11,'Erfassung Adressen'!$A:$M,'Erfassung Adressen'!E$1,FALSE)</f>
        <v>#N/A</v>
      </c>
      <c r="AA11" s="102" t="e">
        <f>VLOOKUP($E11,'Erfassung Adressen'!$A:$M,'Erfassung Adressen'!I$1,FALSE)</f>
        <v>#N/A</v>
      </c>
      <c r="AB11" s="102" t="e">
        <f>VLOOKUP($E11,'Erfassung Adressen'!$A:$M,'Erfassung Adressen'!J$1,FALSE)</f>
        <v>#N/A</v>
      </c>
      <c r="AC11" s="102" t="e">
        <f>VLOOKUP($E11,'Erfassung Adressen'!$A:$M,'Erfassung Adressen'!K$1,FALSE)</f>
        <v>#N/A</v>
      </c>
      <c r="AD11" s="102" t="e">
        <f>VLOOKUP($E11,'Erfassung Adressen'!$A:$M,'Erfassung Adressen'!L$1,FALSE)</f>
        <v>#N/A</v>
      </c>
      <c r="AE11" s="102" t="e">
        <f>VLOOKUP($E11,'Erfassung Adressen'!$A:$M,'Erfassung Adressen'!M$1,FALSE)</f>
        <v>#N/A</v>
      </c>
    </row>
    <row r="12" spans="1:31" x14ac:dyDescent="0.2">
      <c r="A12" s="147"/>
      <c r="B12" s="142"/>
      <c r="C12" s="112"/>
      <c r="D12" s="112"/>
      <c r="E12" s="112"/>
      <c r="F12" s="113"/>
      <c r="G12" s="112"/>
      <c r="H12" s="114"/>
      <c r="I12" s="84"/>
      <c r="J12" s="75" t="str">
        <f t="shared" si="7"/>
        <v/>
      </c>
      <c r="K12" s="85" t="str">
        <f>IF(B12="","",VLOOKUP(B12,Taxen!$A$1:$E$13,3,FALSE)*H12)</f>
        <v/>
      </c>
      <c r="L12" s="86" t="str">
        <f>IF(B12="","",VLOOKUP(B12,Taxen!$A$1:$E$13,4,FALSE)*H12)</f>
        <v/>
      </c>
      <c r="M12" s="65"/>
      <c r="N12" s="29" t="str">
        <f>IF(ISERROR(VLOOKUP($B12,Taxen!$A:$D,2,FALSE)*$H12),"",(VLOOKUP($B12,Taxen!$A:$D,2,FALSE)*$H12))</f>
        <v/>
      </c>
      <c r="O12" s="30" t="str">
        <f>IF(ISERROR(VLOOKUP($B12,Taxen!$A:$D,3,FALSE)*$H12),"",(VLOOKUP($B12,Taxen!$A:$D,3,FALSE)*$H12))</f>
        <v/>
      </c>
      <c r="P12" s="31" t="str">
        <f>IF(ISERROR(VLOOKUP($B12,Taxen!$A:$D,4,FALSE)*$H12),"",(VLOOKUP($B12,Taxen!$A:$D,4,FALSE)*$H12))</f>
        <v/>
      </c>
      <c r="Q12" s="32" t="str">
        <f t="shared" si="8"/>
        <v/>
      </c>
      <c r="R12" s="141"/>
      <c r="S12" s="33" t="str">
        <f t="shared" si="9"/>
        <v/>
      </c>
      <c r="T12" s="33" t="str">
        <f>IF(ISERROR(VLOOKUP($B12,Taxen!$A:$E,5,FALSE)),"",(VLOOKUP($B12,Taxen!$A:$E,5,FALSE)))</f>
        <v/>
      </c>
      <c r="U12" s="9" t="str">
        <f t="shared" si="10"/>
        <v>ok</v>
      </c>
      <c r="X12" s="102" t="e">
        <f>VLOOKUP($E12,'Erfassung Adressen'!$A:$M,'Erfassung Adressen'!G$1,FALSE)</f>
        <v>#N/A</v>
      </c>
      <c r="Y12" s="102" t="e">
        <f>VLOOKUP($E12,'Erfassung Adressen'!$A:$M,'Erfassung Adressen'!D$1,FALSE)</f>
        <v>#N/A</v>
      </c>
      <c r="Z12" s="102" t="e">
        <f>VLOOKUP($E12,'Erfassung Adressen'!$A:$M,'Erfassung Adressen'!E$1,FALSE)</f>
        <v>#N/A</v>
      </c>
      <c r="AA12" s="102" t="e">
        <f>VLOOKUP($E12,'Erfassung Adressen'!$A:$M,'Erfassung Adressen'!I$1,FALSE)</f>
        <v>#N/A</v>
      </c>
      <c r="AB12" s="102" t="e">
        <f>VLOOKUP($E12,'Erfassung Adressen'!$A:$M,'Erfassung Adressen'!J$1,FALSE)</f>
        <v>#N/A</v>
      </c>
      <c r="AC12" s="102" t="e">
        <f>VLOOKUP($E12,'Erfassung Adressen'!$A:$M,'Erfassung Adressen'!K$1,FALSE)</f>
        <v>#N/A</v>
      </c>
      <c r="AD12" s="102" t="e">
        <f>VLOOKUP($E12,'Erfassung Adressen'!$A:$M,'Erfassung Adressen'!L$1,FALSE)</f>
        <v>#N/A</v>
      </c>
      <c r="AE12" s="102" t="e">
        <f>VLOOKUP($E12,'Erfassung Adressen'!$A:$M,'Erfassung Adressen'!M$1,FALSE)</f>
        <v>#N/A</v>
      </c>
    </row>
    <row r="13" spans="1:31" x14ac:dyDescent="0.2">
      <c r="A13" s="147"/>
      <c r="B13" s="35"/>
      <c r="C13" s="84"/>
      <c r="D13" s="84"/>
      <c r="E13" s="84"/>
      <c r="F13" s="111"/>
      <c r="G13" s="84"/>
      <c r="H13" s="83"/>
      <c r="I13" s="84"/>
      <c r="J13" s="75" t="str">
        <f t="shared" si="7"/>
        <v/>
      </c>
      <c r="K13" s="85" t="str">
        <f>IF(B13="","",VLOOKUP(B13,Taxen!$A$1:$E$13,3,FALSE)*H13)</f>
        <v/>
      </c>
      <c r="L13" s="86" t="str">
        <f>IF(B13="","",VLOOKUP(B13,Taxen!$A$1:$E$13,4,FALSE)*H13)</f>
        <v/>
      </c>
      <c r="M13" s="65"/>
      <c r="N13" s="29" t="str">
        <f>IF(ISERROR(VLOOKUP($B13,Taxen!$A:$D,2,FALSE)*$H13),"",(VLOOKUP($B13,Taxen!$A:$D,2,FALSE)*$H13))</f>
        <v/>
      </c>
      <c r="O13" s="30" t="str">
        <f>IF(ISERROR(VLOOKUP($B13,Taxen!$A:$D,3,FALSE)*$H13),"",(VLOOKUP($B13,Taxen!$A:$D,3,FALSE)*$H13))</f>
        <v/>
      </c>
      <c r="P13" s="31" t="str">
        <f>IF(ISERROR(VLOOKUP($B13,Taxen!$A:$D,4,FALSE)*$H13),"",(VLOOKUP($B13,Taxen!$A:$D,4,FALSE)*$H13))</f>
        <v/>
      </c>
      <c r="Q13" s="32" t="str">
        <f t="shared" si="8"/>
        <v/>
      </c>
      <c r="R13" s="141"/>
      <c r="S13" s="33" t="str">
        <f t="shared" si="9"/>
        <v/>
      </c>
      <c r="T13" s="33" t="str">
        <f>IF(ISERROR(VLOOKUP($B13,Taxen!$A:$E,5,FALSE)),"",(VLOOKUP($B13,Taxen!$A:$E,5,FALSE)))</f>
        <v/>
      </c>
      <c r="U13" s="9" t="str">
        <f t="shared" si="10"/>
        <v>ok</v>
      </c>
      <c r="X13" s="102" t="e">
        <f>VLOOKUP($E13,'Erfassung Adressen'!$A:$M,'Erfassung Adressen'!G$1,FALSE)</f>
        <v>#N/A</v>
      </c>
      <c r="Y13" s="102" t="e">
        <f>VLOOKUP($E13,'Erfassung Adressen'!$A:$M,'Erfassung Adressen'!D$1,FALSE)</f>
        <v>#N/A</v>
      </c>
      <c r="Z13" s="102" t="e">
        <f>VLOOKUP($E13,'Erfassung Adressen'!$A:$M,'Erfassung Adressen'!E$1,FALSE)</f>
        <v>#N/A</v>
      </c>
      <c r="AA13" s="102" t="e">
        <f>VLOOKUP($E13,'Erfassung Adressen'!$A:$M,'Erfassung Adressen'!I$1,FALSE)</f>
        <v>#N/A</v>
      </c>
      <c r="AB13" s="102" t="e">
        <f>VLOOKUP($E13,'Erfassung Adressen'!$A:$M,'Erfassung Adressen'!J$1,FALSE)</f>
        <v>#N/A</v>
      </c>
      <c r="AC13" s="102" t="e">
        <f>VLOOKUP($E13,'Erfassung Adressen'!$A:$M,'Erfassung Adressen'!K$1,FALSE)</f>
        <v>#N/A</v>
      </c>
      <c r="AD13" s="102" t="e">
        <f>VLOOKUP($E13,'Erfassung Adressen'!$A:$M,'Erfassung Adressen'!L$1,FALSE)</f>
        <v>#N/A</v>
      </c>
      <c r="AE13" s="102" t="e">
        <f>VLOOKUP($E13,'Erfassung Adressen'!$A:$M,'Erfassung Adressen'!M$1,FALSE)</f>
        <v>#N/A</v>
      </c>
    </row>
    <row r="14" spans="1:31" x14ac:dyDescent="0.2">
      <c r="A14" s="147"/>
      <c r="B14" s="142"/>
      <c r="C14" s="112"/>
      <c r="D14" s="112"/>
      <c r="E14" s="112"/>
      <c r="F14" s="113"/>
      <c r="G14" s="112"/>
      <c r="H14" s="114"/>
      <c r="I14" s="84"/>
      <c r="J14" s="75" t="str">
        <f t="shared" si="7"/>
        <v/>
      </c>
      <c r="K14" s="85" t="str">
        <f>IF(B14="","",VLOOKUP(B14,Taxen!$A$1:$E$13,3,FALSE)*H14)</f>
        <v/>
      </c>
      <c r="L14" s="86" t="str">
        <f>IF(B14="","",VLOOKUP(B14,Taxen!$A$1:$E$13,4,FALSE)*H14)</f>
        <v/>
      </c>
      <c r="M14" s="65"/>
      <c r="N14" s="29" t="str">
        <f>IF(ISERROR(VLOOKUP($B14,Taxen!$A:$D,2,FALSE)*$H14),"",(VLOOKUP($B14,Taxen!$A:$D,2,FALSE)*$H14))</f>
        <v/>
      </c>
      <c r="O14" s="30" t="str">
        <f>IF(ISERROR(VLOOKUP($B14,Taxen!$A:$D,3,FALSE)*$H14),"",(VLOOKUP($B14,Taxen!$A:$D,3,FALSE)*$H14))</f>
        <v/>
      </c>
      <c r="P14" s="31" t="str">
        <f>IF(ISERROR(VLOOKUP($B14,Taxen!$A:$D,4,FALSE)*$H14),"",(VLOOKUP($B14,Taxen!$A:$D,4,FALSE)*$H14))</f>
        <v/>
      </c>
      <c r="Q14" s="32" t="str">
        <f t="shared" si="8"/>
        <v/>
      </c>
      <c r="R14" s="141"/>
      <c r="S14" s="33" t="str">
        <f t="shared" si="9"/>
        <v/>
      </c>
      <c r="T14" s="33" t="str">
        <f>IF(ISERROR(VLOOKUP($B14,Taxen!$A:$E,5,FALSE)),"",(VLOOKUP($B14,Taxen!$A:$E,5,FALSE)))</f>
        <v/>
      </c>
      <c r="U14" s="9" t="str">
        <f t="shared" si="10"/>
        <v>ok</v>
      </c>
      <c r="X14" s="102" t="e">
        <f>VLOOKUP($E14,'Erfassung Adressen'!$A:$M,'Erfassung Adressen'!G$1,FALSE)</f>
        <v>#N/A</v>
      </c>
      <c r="Y14" s="102" t="e">
        <f>VLOOKUP($E14,'Erfassung Adressen'!$A:$M,'Erfassung Adressen'!D$1,FALSE)</f>
        <v>#N/A</v>
      </c>
      <c r="Z14" s="102" t="e">
        <f>VLOOKUP($E14,'Erfassung Adressen'!$A:$M,'Erfassung Adressen'!E$1,FALSE)</f>
        <v>#N/A</v>
      </c>
      <c r="AA14" s="102" t="e">
        <f>VLOOKUP($E14,'Erfassung Adressen'!$A:$M,'Erfassung Adressen'!I$1,FALSE)</f>
        <v>#N/A</v>
      </c>
      <c r="AB14" s="102" t="e">
        <f>VLOOKUP($E14,'Erfassung Adressen'!$A:$M,'Erfassung Adressen'!J$1,FALSE)</f>
        <v>#N/A</v>
      </c>
      <c r="AC14" s="102" t="e">
        <f>VLOOKUP($E14,'Erfassung Adressen'!$A:$M,'Erfassung Adressen'!K$1,FALSE)</f>
        <v>#N/A</v>
      </c>
      <c r="AD14" s="102" t="e">
        <f>VLOOKUP($E14,'Erfassung Adressen'!$A:$M,'Erfassung Adressen'!L$1,FALSE)</f>
        <v>#N/A</v>
      </c>
      <c r="AE14" s="102" t="e">
        <f>VLOOKUP($E14,'Erfassung Adressen'!$A:$M,'Erfassung Adressen'!M$1,FALSE)</f>
        <v>#N/A</v>
      </c>
    </row>
    <row r="15" spans="1:31" x14ac:dyDescent="0.2">
      <c r="A15" s="147"/>
      <c r="B15" s="35"/>
      <c r="C15" s="84"/>
      <c r="D15" s="84"/>
      <c r="E15" s="84"/>
      <c r="F15" s="111"/>
      <c r="G15" s="84"/>
      <c r="H15" s="83"/>
      <c r="I15" s="84"/>
      <c r="J15" s="75" t="str">
        <f t="shared" si="7"/>
        <v/>
      </c>
      <c r="K15" s="85" t="str">
        <f>IF(B15="","",VLOOKUP(B15,Taxen!$A$1:$E$13,3,FALSE)*H15)</f>
        <v/>
      </c>
      <c r="L15" s="86" t="str">
        <f>IF(B15="","",VLOOKUP(B15,Taxen!$A$1:$E$13,4,FALSE)*H15)</f>
        <v/>
      </c>
      <c r="M15" s="65"/>
      <c r="N15" s="29" t="str">
        <f>IF(ISERROR(VLOOKUP($B15,Taxen!$A:$D,2,FALSE)*$H15),"",(VLOOKUP($B15,Taxen!$A:$D,2,FALSE)*$H15))</f>
        <v/>
      </c>
      <c r="O15" s="30" t="str">
        <f>IF(ISERROR(VLOOKUP($B15,Taxen!$A:$D,3,FALSE)*$H15),"",(VLOOKUP($B15,Taxen!$A:$D,3,FALSE)*$H15))</f>
        <v/>
      </c>
      <c r="P15" s="31" t="str">
        <f>IF(ISERROR(VLOOKUP($B15,Taxen!$A:$D,4,FALSE)*$H15),"",(VLOOKUP($B15,Taxen!$A:$D,4,FALSE)*$H15))</f>
        <v/>
      </c>
      <c r="Q15" s="32" t="str">
        <f t="shared" si="8"/>
        <v/>
      </c>
      <c r="R15" s="141"/>
      <c r="S15" s="33" t="str">
        <f t="shared" si="9"/>
        <v/>
      </c>
      <c r="T15" s="33" t="str">
        <f>IF(ISERROR(VLOOKUP($B15,Taxen!$A:$E,5,FALSE)),"",(VLOOKUP($B15,Taxen!$A:$E,5,FALSE)))</f>
        <v/>
      </c>
      <c r="U15" s="9" t="str">
        <f t="shared" si="10"/>
        <v>ok</v>
      </c>
      <c r="X15" s="102" t="e">
        <f>VLOOKUP($E15,'Erfassung Adressen'!$A:$M,'Erfassung Adressen'!G$1,FALSE)</f>
        <v>#N/A</v>
      </c>
      <c r="Y15" s="102" t="e">
        <f>VLOOKUP($E15,'Erfassung Adressen'!$A:$M,'Erfassung Adressen'!D$1,FALSE)</f>
        <v>#N/A</v>
      </c>
      <c r="Z15" s="102" t="e">
        <f>VLOOKUP($E15,'Erfassung Adressen'!$A:$M,'Erfassung Adressen'!E$1,FALSE)</f>
        <v>#N/A</v>
      </c>
      <c r="AA15" s="102" t="e">
        <f>VLOOKUP($E15,'Erfassung Adressen'!$A:$M,'Erfassung Adressen'!I$1,FALSE)</f>
        <v>#N/A</v>
      </c>
      <c r="AB15" s="102" t="e">
        <f>VLOOKUP($E15,'Erfassung Adressen'!$A:$M,'Erfassung Adressen'!J$1,FALSE)</f>
        <v>#N/A</v>
      </c>
      <c r="AC15" s="102" t="e">
        <f>VLOOKUP($E15,'Erfassung Adressen'!$A:$M,'Erfassung Adressen'!K$1,FALSE)</f>
        <v>#N/A</v>
      </c>
      <c r="AD15" s="102" t="e">
        <f>VLOOKUP($E15,'Erfassung Adressen'!$A:$M,'Erfassung Adressen'!L$1,FALSE)</f>
        <v>#N/A</v>
      </c>
      <c r="AE15" s="102" t="e">
        <f>VLOOKUP($E15,'Erfassung Adressen'!$A:$M,'Erfassung Adressen'!M$1,FALSE)</f>
        <v>#N/A</v>
      </c>
    </row>
    <row r="16" spans="1:31" x14ac:dyDescent="0.2">
      <c r="A16" s="147"/>
      <c r="B16" s="142"/>
      <c r="C16" s="112"/>
      <c r="D16" s="112"/>
      <c r="E16" s="112"/>
      <c r="F16" s="113"/>
      <c r="G16" s="112"/>
      <c r="H16" s="114"/>
      <c r="I16" s="84"/>
      <c r="J16" s="75" t="str">
        <f t="shared" si="7"/>
        <v/>
      </c>
      <c r="K16" s="85" t="str">
        <f>IF(B16="","",VLOOKUP(B16,Taxen!$A$1:$E$13,3,FALSE)*H16)</f>
        <v/>
      </c>
      <c r="L16" s="86" t="str">
        <f>IF(B16="","",VLOOKUP(B16,Taxen!$A$1:$E$13,4,FALSE)*H16)</f>
        <v/>
      </c>
      <c r="M16" s="65"/>
      <c r="N16" s="29" t="str">
        <f>IF(ISERROR(VLOOKUP($B16,Taxen!$A:$D,2,FALSE)*$H16),"",(VLOOKUP($B16,Taxen!$A:$D,2,FALSE)*$H16))</f>
        <v/>
      </c>
      <c r="O16" s="30" t="str">
        <f>IF(ISERROR(VLOOKUP($B16,Taxen!$A:$D,3,FALSE)*$H16),"",(VLOOKUP($B16,Taxen!$A:$D,3,FALSE)*$H16))</f>
        <v/>
      </c>
      <c r="P16" s="31" t="str">
        <f>IF(ISERROR(VLOOKUP($B16,Taxen!$A:$D,4,FALSE)*$H16),"",(VLOOKUP($B16,Taxen!$A:$D,4,FALSE)*$H16))</f>
        <v/>
      </c>
      <c r="Q16" s="32" t="str">
        <f t="shared" si="8"/>
        <v/>
      </c>
      <c r="R16" s="141"/>
      <c r="S16" s="33" t="str">
        <f t="shared" si="9"/>
        <v/>
      </c>
      <c r="T16" s="33" t="str">
        <f>IF(ISERROR(VLOOKUP($B16,Taxen!$A:$E,5,FALSE)),"",(VLOOKUP($B16,Taxen!$A:$E,5,FALSE)))</f>
        <v/>
      </c>
      <c r="U16" s="9" t="str">
        <f t="shared" si="10"/>
        <v>ok</v>
      </c>
      <c r="X16" s="102" t="e">
        <f>VLOOKUP($E16,'Erfassung Adressen'!$A:$M,'Erfassung Adressen'!G$1,FALSE)</f>
        <v>#N/A</v>
      </c>
      <c r="Y16" s="102" t="e">
        <f>VLOOKUP($E16,'Erfassung Adressen'!$A:$M,'Erfassung Adressen'!D$1,FALSE)</f>
        <v>#N/A</v>
      </c>
      <c r="Z16" s="102" t="e">
        <f>VLOOKUP($E16,'Erfassung Adressen'!$A:$M,'Erfassung Adressen'!E$1,FALSE)</f>
        <v>#N/A</v>
      </c>
      <c r="AA16" s="102" t="e">
        <f>VLOOKUP($E16,'Erfassung Adressen'!$A:$M,'Erfassung Adressen'!I$1,FALSE)</f>
        <v>#N/A</v>
      </c>
      <c r="AB16" s="102" t="e">
        <f>VLOOKUP($E16,'Erfassung Adressen'!$A:$M,'Erfassung Adressen'!J$1,FALSE)</f>
        <v>#N/A</v>
      </c>
      <c r="AC16" s="102" t="e">
        <f>VLOOKUP($E16,'Erfassung Adressen'!$A:$M,'Erfassung Adressen'!K$1,FALSE)</f>
        <v>#N/A</v>
      </c>
      <c r="AD16" s="102" t="e">
        <f>VLOOKUP($E16,'Erfassung Adressen'!$A:$M,'Erfassung Adressen'!L$1,FALSE)</f>
        <v>#N/A</v>
      </c>
      <c r="AE16" s="102" t="e">
        <f>VLOOKUP($E16,'Erfassung Adressen'!$A:$M,'Erfassung Adressen'!M$1,FALSE)</f>
        <v>#N/A</v>
      </c>
    </row>
    <row r="17" spans="1:31" x14ac:dyDescent="0.2">
      <c r="A17" s="147"/>
      <c r="B17" s="35"/>
      <c r="C17" s="84"/>
      <c r="D17" s="84"/>
      <c r="E17" s="84"/>
      <c r="F17" s="111"/>
      <c r="G17" s="84"/>
      <c r="H17" s="83"/>
      <c r="I17" s="84"/>
      <c r="J17" s="75" t="str">
        <f t="shared" si="7"/>
        <v/>
      </c>
      <c r="K17" s="85" t="str">
        <f>IF(B17="","",VLOOKUP(B17,Taxen!$A$1:$E$13,3,FALSE)*H17)</f>
        <v/>
      </c>
      <c r="L17" s="86" t="str">
        <f>IF(B17="","",VLOOKUP(B17,Taxen!$A$1:$E$13,4,FALSE)*H17)</f>
        <v/>
      </c>
      <c r="M17" s="65"/>
      <c r="N17" s="29" t="str">
        <f>IF(ISERROR(VLOOKUP($B17,Taxen!$A:$D,2,FALSE)*$H17),"",(VLOOKUP($B17,Taxen!$A:$D,2,FALSE)*$H17))</f>
        <v/>
      </c>
      <c r="O17" s="30" t="str">
        <f>IF(ISERROR(VLOOKUP($B17,Taxen!$A:$D,3,FALSE)*$H17),"",(VLOOKUP($B17,Taxen!$A:$D,3,FALSE)*$H17))</f>
        <v/>
      </c>
      <c r="P17" s="31" t="str">
        <f>IF(ISERROR(VLOOKUP($B17,Taxen!$A:$D,4,FALSE)*$H17),"",(VLOOKUP($B17,Taxen!$A:$D,4,FALSE)*$H17))</f>
        <v/>
      </c>
      <c r="Q17" s="32" t="str">
        <f t="shared" si="8"/>
        <v/>
      </c>
      <c r="R17" s="141"/>
      <c r="S17" s="33" t="str">
        <f t="shared" si="9"/>
        <v/>
      </c>
      <c r="T17" s="33" t="str">
        <f>IF(ISERROR(VLOOKUP($B17,Taxen!$A:$E,5,FALSE)),"",(VLOOKUP($B17,Taxen!$A:$E,5,FALSE)))</f>
        <v/>
      </c>
      <c r="U17" s="9" t="str">
        <f t="shared" si="10"/>
        <v>ok</v>
      </c>
      <c r="X17" s="102" t="e">
        <f>VLOOKUP($E17,'Erfassung Adressen'!$A:$M,'Erfassung Adressen'!G$1,FALSE)</f>
        <v>#N/A</v>
      </c>
      <c r="Y17" s="102" t="e">
        <f>VLOOKUP($E17,'Erfassung Adressen'!$A:$M,'Erfassung Adressen'!D$1,FALSE)</f>
        <v>#N/A</v>
      </c>
      <c r="Z17" s="102" t="e">
        <f>VLOOKUP($E17,'Erfassung Adressen'!$A:$M,'Erfassung Adressen'!E$1,FALSE)</f>
        <v>#N/A</v>
      </c>
      <c r="AA17" s="102" t="e">
        <f>VLOOKUP($E17,'Erfassung Adressen'!$A:$M,'Erfassung Adressen'!I$1,FALSE)</f>
        <v>#N/A</v>
      </c>
      <c r="AB17" s="102" t="e">
        <f>VLOOKUP($E17,'Erfassung Adressen'!$A:$M,'Erfassung Adressen'!J$1,FALSE)</f>
        <v>#N/A</v>
      </c>
      <c r="AC17" s="102" t="e">
        <f>VLOOKUP($E17,'Erfassung Adressen'!$A:$M,'Erfassung Adressen'!K$1,FALSE)</f>
        <v>#N/A</v>
      </c>
      <c r="AD17" s="102" t="e">
        <f>VLOOKUP($E17,'Erfassung Adressen'!$A:$M,'Erfassung Adressen'!L$1,FALSE)</f>
        <v>#N/A</v>
      </c>
      <c r="AE17" s="102" t="e">
        <f>VLOOKUP($E17,'Erfassung Adressen'!$A:$M,'Erfassung Adressen'!M$1,FALSE)</f>
        <v>#N/A</v>
      </c>
    </row>
    <row r="18" spans="1:31" x14ac:dyDescent="0.2">
      <c r="A18" s="147"/>
      <c r="B18" s="142"/>
      <c r="C18" s="112"/>
      <c r="D18" s="112"/>
      <c r="E18" s="112"/>
      <c r="F18" s="113"/>
      <c r="G18" s="112"/>
      <c r="H18" s="114"/>
      <c r="I18" s="84"/>
      <c r="J18" s="75" t="str">
        <f t="shared" si="7"/>
        <v/>
      </c>
      <c r="K18" s="85" t="str">
        <f>IF(B18="","",VLOOKUP(B18,Taxen!$A$1:$E$13,3,FALSE)*H18)</f>
        <v/>
      </c>
      <c r="L18" s="86" t="str">
        <f>IF(B18="","",VLOOKUP(B18,Taxen!$A$1:$E$13,4,FALSE)*H18)</f>
        <v/>
      </c>
      <c r="M18" s="65"/>
      <c r="N18" s="29" t="str">
        <f>IF(ISERROR(VLOOKUP($B18,Taxen!$A:$D,2,FALSE)*$H18),"",(VLOOKUP($B18,Taxen!$A:$D,2,FALSE)*$H18))</f>
        <v/>
      </c>
      <c r="O18" s="30" t="str">
        <f>IF(ISERROR(VLOOKUP($B18,Taxen!$A:$D,3,FALSE)*$H18),"",(VLOOKUP($B18,Taxen!$A:$D,3,FALSE)*$H18))</f>
        <v/>
      </c>
      <c r="P18" s="31" t="str">
        <f>IF(ISERROR(VLOOKUP($B18,Taxen!$A:$D,4,FALSE)*$H18),"",(VLOOKUP($B18,Taxen!$A:$D,4,FALSE)*$H18))</f>
        <v/>
      </c>
      <c r="Q18" s="32" t="str">
        <f t="shared" si="8"/>
        <v/>
      </c>
      <c r="R18" s="141"/>
      <c r="S18" s="33" t="str">
        <f t="shared" si="9"/>
        <v/>
      </c>
      <c r="T18" s="33" t="str">
        <f>IF(ISERROR(VLOOKUP($B18,Taxen!$A:$E,5,FALSE)),"",(VLOOKUP($B18,Taxen!$A:$E,5,FALSE)))</f>
        <v/>
      </c>
      <c r="U18" s="9" t="str">
        <f t="shared" si="10"/>
        <v>ok</v>
      </c>
      <c r="X18" s="102" t="e">
        <f>VLOOKUP($E18,'Erfassung Adressen'!$A:$M,'Erfassung Adressen'!G$1,FALSE)</f>
        <v>#N/A</v>
      </c>
      <c r="Y18" s="102" t="e">
        <f>VLOOKUP($E18,'Erfassung Adressen'!$A:$M,'Erfassung Adressen'!D$1,FALSE)</f>
        <v>#N/A</v>
      </c>
      <c r="Z18" s="102" t="e">
        <f>VLOOKUP($E18,'Erfassung Adressen'!$A:$M,'Erfassung Adressen'!E$1,FALSE)</f>
        <v>#N/A</v>
      </c>
      <c r="AA18" s="102" t="e">
        <f>VLOOKUP($E18,'Erfassung Adressen'!$A:$M,'Erfassung Adressen'!I$1,FALSE)</f>
        <v>#N/A</v>
      </c>
      <c r="AB18" s="102" t="e">
        <f>VLOOKUP($E18,'Erfassung Adressen'!$A:$M,'Erfassung Adressen'!J$1,FALSE)</f>
        <v>#N/A</v>
      </c>
      <c r="AC18" s="102" t="e">
        <f>VLOOKUP($E18,'Erfassung Adressen'!$A:$M,'Erfassung Adressen'!K$1,FALSE)</f>
        <v>#N/A</v>
      </c>
      <c r="AD18" s="102" t="e">
        <f>VLOOKUP($E18,'Erfassung Adressen'!$A:$M,'Erfassung Adressen'!L$1,FALSE)</f>
        <v>#N/A</v>
      </c>
      <c r="AE18" s="102" t="e">
        <f>VLOOKUP($E18,'Erfassung Adressen'!$A:$M,'Erfassung Adressen'!M$1,FALSE)</f>
        <v>#N/A</v>
      </c>
    </row>
    <row r="19" spans="1:31" x14ac:dyDescent="0.2">
      <c r="A19" s="147"/>
      <c r="B19" s="35"/>
      <c r="C19" s="84"/>
      <c r="D19" s="84"/>
      <c r="E19" s="84"/>
      <c r="F19" s="111"/>
      <c r="G19" s="84"/>
      <c r="H19" s="83"/>
      <c r="I19" s="84"/>
      <c r="J19" s="75" t="str">
        <f t="shared" si="7"/>
        <v/>
      </c>
      <c r="K19" s="85" t="str">
        <f>IF(B19="","",VLOOKUP(B19,Taxen!$A$1:$E$13,3,FALSE)*H19)</f>
        <v/>
      </c>
      <c r="L19" s="86" t="str">
        <f>IF(B19="","",VLOOKUP(B19,Taxen!$A$1:$E$13,4,FALSE)*H19)</f>
        <v/>
      </c>
      <c r="M19" s="65"/>
      <c r="N19" s="29" t="str">
        <f>IF(ISERROR(VLOOKUP($B19,Taxen!$A:$D,2,FALSE)*$H19),"",(VLOOKUP($B19,Taxen!$A:$D,2,FALSE)*$H19))</f>
        <v/>
      </c>
      <c r="O19" s="30" t="str">
        <f>IF(ISERROR(VLOOKUP($B19,Taxen!$A:$D,3,FALSE)*$H19),"",(VLOOKUP($B19,Taxen!$A:$D,3,FALSE)*$H19))</f>
        <v/>
      </c>
      <c r="P19" s="31" t="str">
        <f>IF(ISERROR(VLOOKUP($B19,Taxen!$A:$D,4,FALSE)*$H19),"",(VLOOKUP($B19,Taxen!$A:$D,4,FALSE)*$H19))</f>
        <v/>
      </c>
      <c r="Q19" s="32" t="str">
        <f t="shared" si="8"/>
        <v/>
      </c>
      <c r="R19" s="141"/>
      <c r="S19" s="33" t="str">
        <f t="shared" si="9"/>
        <v/>
      </c>
      <c r="T19" s="33" t="str">
        <f>IF(ISERROR(VLOOKUP($B19,Taxen!$A:$E,5,FALSE)),"",(VLOOKUP($B19,Taxen!$A:$E,5,FALSE)))</f>
        <v/>
      </c>
      <c r="U19" s="9" t="str">
        <f t="shared" si="10"/>
        <v>ok</v>
      </c>
      <c r="X19" s="102" t="e">
        <f>VLOOKUP($E19,'Erfassung Adressen'!$A:$M,'Erfassung Adressen'!G$1,FALSE)</f>
        <v>#N/A</v>
      </c>
      <c r="Y19" s="102" t="e">
        <f>VLOOKUP($E19,'Erfassung Adressen'!$A:$M,'Erfassung Adressen'!D$1,FALSE)</f>
        <v>#N/A</v>
      </c>
      <c r="Z19" s="102" t="e">
        <f>VLOOKUP($E19,'Erfassung Adressen'!$A:$M,'Erfassung Adressen'!E$1,FALSE)</f>
        <v>#N/A</v>
      </c>
      <c r="AA19" s="102" t="e">
        <f>VLOOKUP($E19,'Erfassung Adressen'!$A:$M,'Erfassung Adressen'!I$1,FALSE)</f>
        <v>#N/A</v>
      </c>
      <c r="AB19" s="102" t="e">
        <f>VLOOKUP($E19,'Erfassung Adressen'!$A:$M,'Erfassung Adressen'!J$1,FALSE)</f>
        <v>#N/A</v>
      </c>
      <c r="AC19" s="102" t="e">
        <f>VLOOKUP($E19,'Erfassung Adressen'!$A:$M,'Erfassung Adressen'!K$1,FALSE)</f>
        <v>#N/A</v>
      </c>
      <c r="AD19" s="102" t="e">
        <f>VLOOKUP($E19,'Erfassung Adressen'!$A:$M,'Erfassung Adressen'!L$1,FALSE)</f>
        <v>#N/A</v>
      </c>
      <c r="AE19" s="102" t="e">
        <f>VLOOKUP($E19,'Erfassung Adressen'!$A:$M,'Erfassung Adressen'!M$1,FALSE)</f>
        <v>#N/A</v>
      </c>
    </row>
    <row r="20" spans="1:31" x14ac:dyDescent="0.2">
      <c r="A20" s="147"/>
      <c r="B20" s="142"/>
      <c r="C20" s="112"/>
      <c r="D20" s="112"/>
      <c r="E20" s="112"/>
      <c r="F20" s="113"/>
      <c r="G20" s="112"/>
      <c r="H20" s="114"/>
      <c r="I20" s="84"/>
      <c r="J20" s="75" t="str">
        <f t="shared" si="7"/>
        <v/>
      </c>
      <c r="K20" s="85" t="str">
        <f>IF(B20="","",VLOOKUP(B20,Taxen!$A$1:$E$13,3,FALSE)*H20)</f>
        <v/>
      </c>
      <c r="L20" s="86" t="str">
        <f>IF(B20="","",VLOOKUP(B20,Taxen!$A$1:$E$13,4,FALSE)*H20)</f>
        <v/>
      </c>
      <c r="M20" s="65"/>
      <c r="N20" s="29" t="str">
        <f>IF(ISERROR(VLOOKUP($B20,Taxen!$A:$D,2,FALSE)*$H20),"",(VLOOKUP($B20,Taxen!$A:$D,2,FALSE)*$H20))</f>
        <v/>
      </c>
      <c r="O20" s="30" t="str">
        <f>IF(ISERROR(VLOOKUP($B20,Taxen!$A:$D,3,FALSE)*$H20),"",(VLOOKUP($B20,Taxen!$A:$D,3,FALSE)*$H20))</f>
        <v/>
      </c>
      <c r="P20" s="31" t="str">
        <f>IF(ISERROR(VLOOKUP($B20,Taxen!$A:$D,4,FALSE)*$H20),"",(VLOOKUP($B20,Taxen!$A:$D,4,FALSE)*$H20))</f>
        <v/>
      </c>
      <c r="Q20" s="32" t="str">
        <f t="shared" si="8"/>
        <v/>
      </c>
      <c r="R20" s="141"/>
      <c r="S20" s="33" t="str">
        <f t="shared" si="9"/>
        <v/>
      </c>
      <c r="T20" s="33" t="str">
        <f>IF(ISERROR(VLOOKUP($B20,Taxen!$A:$E,5,FALSE)),"",(VLOOKUP($B20,Taxen!$A:$E,5,FALSE)))</f>
        <v/>
      </c>
      <c r="U20" s="9" t="str">
        <f t="shared" si="10"/>
        <v>ok</v>
      </c>
      <c r="X20" s="102" t="e">
        <f>VLOOKUP($E20,'Erfassung Adressen'!$A:$M,'Erfassung Adressen'!G$1,FALSE)</f>
        <v>#N/A</v>
      </c>
      <c r="Y20" s="102" t="e">
        <f>VLOOKUP($E20,'Erfassung Adressen'!$A:$M,'Erfassung Adressen'!D$1,FALSE)</f>
        <v>#N/A</v>
      </c>
      <c r="Z20" s="102" t="e">
        <f>VLOOKUP($E20,'Erfassung Adressen'!$A:$M,'Erfassung Adressen'!E$1,FALSE)</f>
        <v>#N/A</v>
      </c>
      <c r="AA20" s="102" t="e">
        <f>VLOOKUP($E20,'Erfassung Adressen'!$A:$M,'Erfassung Adressen'!I$1,FALSE)</f>
        <v>#N/A</v>
      </c>
      <c r="AB20" s="102" t="e">
        <f>VLOOKUP($E20,'Erfassung Adressen'!$A:$M,'Erfassung Adressen'!J$1,FALSE)</f>
        <v>#N/A</v>
      </c>
      <c r="AC20" s="102" t="e">
        <f>VLOOKUP($E20,'Erfassung Adressen'!$A:$M,'Erfassung Adressen'!K$1,FALSE)</f>
        <v>#N/A</v>
      </c>
      <c r="AD20" s="102" t="e">
        <f>VLOOKUP($E20,'Erfassung Adressen'!$A:$M,'Erfassung Adressen'!L$1,FALSE)</f>
        <v>#N/A</v>
      </c>
      <c r="AE20" s="102" t="e">
        <f>VLOOKUP($E20,'Erfassung Adressen'!$A:$M,'Erfassung Adressen'!M$1,FALSE)</f>
        <v>#N/A</v>
      </c>
    </row>
    <row r="21" spans="1:31" x14ac:dyDescent="0.2">
      <c r="A21" s="147"/>
      <c r="B21" s="35"/>
      <c r="C21" s="84"/>
      <c r="D21" s="84"/>
      <c r="E21" s="84"/>
      <c r="F21" s="111"/>
      <c r="G21" s="84"/>
      <c r="H21" s="83"/>
      <c r="I21" s="84"/>
      <c r="J21" s="75" t="str">
        <f t="shared" si="7"/>
        <v/>
      </c>
      <c r="K21" s="85" t="str">
        <f>IF(B21="","",VLOOKUP(B21,Taxen!$A$1:$E$13,3,FALSE)*H21)</f>
        <v/>
      </c>
      <c r="L21" s="86" t="str">
        <f>IF(B21="","",VLOOKUP(B21,Taxen!$A$1:$E$13,4,FALSE)*H21)</f>
        <v/>
      </c>
      <c r="M21" s="65"/>
      <c r="N21" s="29" t="str">
        <f>IF(ISERROR(VLOOKUP($B21,Taxen!$A:$D,2,FALSE)*$H21),"",(VLOOKUP($B21,Taxen!$A:$D,2,FALSE)*$H21))</f>
        <v/>
      </c>
      <c r="O21" s="30" t="str">
        <f>IF(ISERROR(VLOOKUP($B21,Taxen!$A:$D,3,FALSE)*$H21),"",(VLOOKUP($B21,Taxen!$A:$D,3,FALSE)*$H21))</f>
        <v/>
      </c>
      <c r="P21" s="31" t="str">
        <f>IF(ISERROR(VLOOKUP($B21,Taxen!$A:$D,4,FALSE)*$H21),"",(VLOOKUP($B21,Taxen!$A:$D,4,FALSE)*$H21))</f>
        <v/>
      </c>
      <c r="Q21" s="32" t="str">
        <f t="shared" si="8"/>
        <v/>
      </c>
      <c r="R21" s="141"/>
      <c r="S21" s="33" t="str">
        <f t="shared" si="9"/>
        <v/>
      </c>
      <c r="T21" s="33" t="str">
        <f>IF(ISERROR(VLOOKUP($B21,Taxen!$A:$E,5,FALSE)),"",(VLOOKUP($B21,Taxen!$A:$E,5,FALSE)))</f>
        <v/>
      </c>
      <c r="U21" s="9" t="str">
        <f t="shared" si="10"/>
        <v>ok</v>
      </c>
      <c r="X21" s="102" t="e">
        <f>VLOOKUP($E21,'Erfassung Adressen'!$A:$M,'Erfassung Adressen'!G$1,FALSE)</f>
        <v>#N/A</v>
      </c>
      <c r="Y21" s="102" t="e">
        <f>VLOOKUP($E21,'Erfassung Adressen'!$A:$M,'Erfassung Adressen'!D$1,FALSE)</f>
        <v>#N/A</v>
      </c>
      <c r="Z21" s="102" t="e">
        <f>VLOOKUP($E21,'Erfassung Adressen'!$A:$M,'Erfassung Adressen'!E$1,FALSE)</f>
        <v>#N/A</v>
      </c>
      <c r="AA21" s="102" t="e">
        <f>VLOOKUP($E21,'Erfassung Adressen'!$A:$M,'Erfassung Adressen'!I$1,FALSE)</f>
        <v>#N/A</v>
      </c>
      <c r="AB21" s="102" t="e">
        <f>VLOOKUP($E21,'Erfassung Adressen'!$A:$M,'Erfassung Adressen'!J$1,FALSE)</f>
        <v>#N/A</v>
      </c>
      <c r="AC21" s="102" t="e">
        <f>VLOOKUP($E21,'Erfassung Adressen'!$A:$M,'Erfassung Adressen'!K$1,FALSE)</f>
        <v>#N/A</v>
      </c>
      <c r="AD21" s="102" t="e">
        <f>VLOOKUP($E21,'Erfassung Adressen'!$A:$M,'Erfassung Adressen'!L$1,FALSE)</f>
        <v>#N/A</v>
      </c>
      <c r="AE21" s="102" t="e">
        <f>VLOOKUP($E21,'Erfassung Adressen'!$A:$M,'Erfassung Adressen'!M$1,FALSE)</f>
        <v>#N/A</v>
      </c>
    </row>
    <row r="22" spans="1:31" x14ac:dyDescent="0.2">
      <c r="A22" s="147"/>
      <c r="B22" s="142"/>
      <c r="C22" s="112"/>
      <c r="D22" s="112"/>
      <c r="E22" s="112"/>
      <c r="F22" s="113"/>
      <c r="G22" s="112"/>
      <c r="H22" s="114"/>
      <c r="I22" s="84"/>
      <c r="J22" s="75" t="str">
        <f t="shared" si="7"/>
        <v/>
      </c>
      <c r="K22" s="85" t="str">
        <f>IF(B22="","",VLOOKUP(B22,Taxen!$A$1:$E$13,3,FALSE)*H22)</f>
        <v/>
      </c>
      <c r="L22" s="86" t="str">
        <f>IF(B22="","",VLOOKUP(B22,Taxen!$A$1:$E$13,4,FALSE)*H22)</f>
        <v/>
      </c>
      <c r="M22" s="65"/>
      <c r="N22" s="29" t="str">
        <f>IF(ISERROR(VLOOKUP($B22,Taxen!$A:$D,2,FALSE)*$H22),"",(VLOOKUP($B22,Taxen!$A:$D,2,FALSE)*$H22))</f>
        <v/>
      </c>
      <c r="O22" s="30" t="str">
        <f>IF(ISERROR(VLOOKUP($B22,Taxen!$A:$D,3,FALSE)*$H22),"",(VLOOKUP($B22,Taxen!$A:$D,3,FALSE)*$H22))</f>
        <v/>
      </c>
      <c r="P22" s="31" t="str">
        <f>IF(ISERROR(VLOOKUP($B22,Taxen!$A:$D,4,FALSE)*$H22),"",(VLOOKUP($B22,Taxen!$A:$D,4,FALSE)*$H22))</f>
        <v/>
      </c>
      <c r="Q22" s="32" t="str">
        <f t="shared" si="8"/>
        <v/>
      </c>
      <c r="R22" s="141"/>
      <c r="S22" s="33" t="str">
        <f t="shared" si="9"/>
        <v/>
      </c>
      <c r="T22" s="33" t="str">
        <f>IF(ISERROR(VLOOKUP($B22,Taxen!$A:$E,5,FALSE)),"",(VLOOKUP($B22,Taxen!$A:$E,5,FALSE)))</f>
        <v/>
      </c>
      <c r="U22" s="9" t="str">
        <f t="shared" si="10"/>
        <v>ok</v>
      </c>
      <c r="X22" s="102" t="e">
        <f>VLOOKUP($E22,'Erfassung Adressen'!$A:$M,'Erfassung Adressen'!G$1,FALSE)</f>
        <v>#N/A</v>
      </c>
      <c r="Y22" s="102" t="e">
        <f>VLOOKUP($E22,'Erfassung Adressen'!$A:$M,'Erfassung Adressen'!D$1,FALSE)</f>
        <v>#N/A</v>
      </c>
      <c r="Z22" s="102" t="e">
        <f>VLOOKUP($E22,'Erfassung Adressen'!$A:$M,'Erfassung Adressen'!E$1,FALSE)</f>
        <v>#N/A</v>
      </c>
      <c r="AA22" s="102" t="e">
        <f>VLOOKUP($E22,'Erfassung Adressen'!$A:$M,'Erfassung Adressen'!I$1,FALSE)</f>
        <v>#N/A</v>
      </c>
      <c r="AB22" s="102" t="e">
        <f>VLOOKUP($E22,'Erfassung Adressen'!$A:$M,'Erfassung Adressen'!J$1,FALSE)</f>
        <v>#N/A</v>
      </c>
      <c r="AC22" s="102" t="e">
        <f>VLOOKUP($E22,'Erfassung Adressen'!$A:$M,'Erfassung Adressen'!K$1,FALSE)</f>
        <v>#N/A</v>
      </c>
      <c r="AD22" s="102" t="e">
        <f>VLOOKUP($E22,'Erfassung Adressen'!$A:$M,'Erfassung Adressen'!L$1,FALSE)</f>
        <v>#N/A</v>
      </c>
      <c r="AE22" s="102" t="e">
        <f>VLOOKUP($E22,'Erfassung Adressen'!$A:$M,'Erfassung Adressen'!M$1,FALSE)</f>
        <v>#N/A</v>
      </c>
    </row>
    <row r="23" spans="1:31" x14ac:dyDescent="0.2">
      <c r="A23" s="147"/>
      <c r="B23" s="35"/>
      <c r="C23" s="84"/>
      <c r="D23" s="84"/>
      <c r="E23" s="84"/>
      <c r="F23" s="111"/>
      <c r="G23" s="84"/>
      <c r="H23" s="83"/>
      <c r="I23" s="84"/>
      <c r="J23" s="75" t="str">
        <f t="shared" si="7"/>
        <v/>
      </c>
      <c r="K23" s="85" t="str">
        <f>IF(B23="","",VLOOKUP(B23,Taxen!$A$1:$E$13,3,FALSE)*H23)</f>
        <v/>
      </c>
      <c r="L23" s="86" t="str">
        <f>IF(B23="","",VLOOKUP(B23,Taxen!$A$1:$E$13,4,FALSE)*H23)</f>
        <v/>
      </c>
      <c r="M23" s="65"/>
      <c r="N23" s="29" t="str">
        <f>IF(ISERROR(VLOOKUP($B23,Taxen!$A:$D,2,FALSE)*$H23),"",(VLOOKUP($B23,Taxen!$A:$D,2,FALSE)*$H23))</f>
        <v/>
      </c>
      <c r="O23" s="30" t="str">
        <f>IF(ISERROR(VLOOKUP($B23,Taxen!$A:$D,3,FALSE)*$H23),"",(VLOOKUP($B23,Taxen!$A:$D,3,FALSE)*$H23))</f>
        <v/>
      </c>
      <c r="P23" s="31" t="str">
        <f>IF(ISERROR(VLOOKUP($B23,Taxen!$A:$D,4,FALSE)*$H23),"",(VLOOKUP($B23,Taxen!$A:$D,4,FALSE)*$H23))</f>
        <v/>
      </c>
      <c r="Q23" s="32" t="str">
        <f t="shared" si="8"/>
        <v/>
      </c>
      <c r="R23" s="141"/>
      <c r="S23" s="33" t="str">
        <f t="shared" si="9"/>
        <v/>
      </c>
      <c r="T23" s="33" t="str">
        <f>IF(ISERROR(VLOOKUP($B23,Taxen!$A:$E,5,FALSE)),"",(VLOOKUP($B23,Taxen!$A:$E,5,FALSE)))</f>
        <v/>
      </c>
      <c r="U23" s="9" t="str">
        <f t="shared" si="10"/>
        <v>ok</v>
      </c>
      <c r="X23" s="102" t="e">
        <f>VLOOKUP($E23,'Erfassung Adressen'!$A:$M,'Erfassung Adressen'!G$1,FALSE)</f>
        <v>#N/A</v>
      </c>
      <c r="Y23" s="102" t="e">
        <f>VLOOKUP($E23,'Erfassung Adressen'!$A:$M,'Erfassung Adressen'!D$1,FALSE)</f>
        <v>#N/A</v>
      </c>
      <c r="Z23" s="102" t="e">
        <f>VLOOKUP($E23,'Erfassung Adressen'!$A:$M,'Erfassung Adressen'!E$1,FALSE)</f>
        <v>#N/A</v>
      </c>
      <c r="AA23" s="102" t="e">
        <f>VLOOKUP($E23,'Erfassung Adressen'!$A:$M,'Erfassung Adressen'!I$1,FALSE)</f>
        <v>#N/A</v>
      </c>
      <c r="AB23" s="102" t="e">
        <f>VLOOKUP($E23,'Erfassung Adressen'!$A:$M,'Erfassung Adressen'!J$1,FALSE)</f>
        <v>#N/A</v>
      </c>
      <c r="AC23" s="102" t="e">
        <f>VLOOKUP($E23,'Erfassung Adressen'!$A:$M,'Erfassung Adressen'!K$1,FALSE)</f>
        <v>#N/A</v>
      </c>
      <c r="AD23" s="102" t="e">
        <f>VLOOKUP($E23,'Erfassung Adressen'!$A:$M,'Erfassung Adressen'!L$1,FALSE)</f>
        <v>#N/A</v>
      </c>
      <c r="AE23" s="102" t="e">
        <f>VLOOKUP($E23,'Erfassung Adressen'!$A:$M,'Erfassung Adressen'!M$1,FALSE)</f>
        <v>#N/A</v>
      </c>
    </row>
    <row r="24" spans="1:31" x14ac:dyDescent="0.2">
      <c r="A24" s="147"/>
      <c r="B24" s="142"/>
      <c r="C24" s="112"/>
      <c r="D24" s="112"/>
      <c r="E24" s="112"/>
      <c r="F24" s="113"/>
      <c r="G24" s="112"/>
      <c r="H24" s="114"/>
      <c r="I24" s="84"/>
      <c r="J24" s="75" t="str">
        <f t="shared" si="7"/>
        <v/>
      </c>
      <c r="K24" s="85" t="str">
        <f>IF(B24="","",VLOOKUP(B24,Taxen!$A$1:$E$13,3,FALSE)*H24)</f>
        <v/>
      </c>
      <c r="L24" s="86" t="str">
        <f>IF(B24="","",VLOOKUP(B24,Taxen!$A$1:$E$13,4,FALSE)*H24)</f>
        <v/>
      </c>
      <c r="M24" s="65"/>
      <c r="N24" s="29" t="str">
        <f>IF(ISERROR(VLOOKUP($B24,Taxen!$A:$D,2,FALSE)*$H24),"",(VLOOKUP($B24,Taxen!$A:$D,2,FALSE)*$H24))</f>
        <v/>
      </c>
      <c r="O24" s="30" t="str">
        <f>IF(ISERROR(VLOOKUP($B24,Taxen!$A:$D,3,FALSE)*$H24),"",(VLOOKUP($B24,Taxen!$A:$D,3,FALSE)*$H24))</f>
        <v/>
      </c>
      <c r="P24" s="31" t="str">
        <f>IF(ISERROR(VLOOKUP($B24,Taxen!$A:$D,4,FALSE)*$H24),"",(VLOOKUP($B24,Taxen!$A:$D,4,FALSE)*$H24))</f>
        <v/>
      </c>
      <c r="Q24" s="32" t="str">
        <f t="shared" si="8"/>
        <v/>
      </c>
      <c r="R24" s="141"/>
      <c r="S24" s="33" t="str">
        <f t="shared" si="9"/>
        <v/>
      </c>
      <c r="T24" s="33" t="str">
        <f>IF(ISERROR(VLOOKUP($B24,Taxen!$A:$E,5,FALSE)),"",(VLOOKUP($B24,Taxen!$A:$E,5,FALSE)))</f>
        <v/>
      </c>
      <c r="U24" s="9" t="str">
        <f t="shared" si="10"/>
        <v>ok</v>
      </c>
      <c r="X24" s="102" t="e">
        <f>VLOOKUP($E24,'Erfassung Adressen'!$A:$M,'Erfassung Adressen'!G$1,FALSE)</f>
        <v>#N/A</v>
      </c>
      <c r="Y24" s="102" t="e">
        <f>VLOOKUP($E24,'Erfassung Adressen'!$A:$M,'Erfassung Adressen'!D$1,FALSE)</f>
        <v>#N/A</v>
      </c>
      <c r="Z24" s="102" t="e">
        <f>VLOOKUP($E24,'Erfassung Adressen'!$A:$M,'Erfassung Adressen'!E$1,FALSE)</f>
        <v>#N/A</v>
      </c>
      <c r="AA24" s="102" t="e">
        <f>VLOOKUP($E24,'Erfassung Adressen'!$A:$M,'Erfassung Adressen'!I$1,FALSE)</f>
        <v>#N/A</v>
      </c>
      <c r="AB24" s="102" t="e">
        <f>VLOOKUP($E24,'Erfassung Adressen'!$A:$M,'Erfassung Adressen'!J$1,FALSE)</f>
        <v>#N/A</v>
      </c>
      <c r="AC24" s="102" t="e">
        <f>VLOOKUP($E24,'Erfassung Adressen'!$A:$M,'Erfassung Adressen'!K$1,FALSE)</f>
        <v>#N/A</v>
      </c>
      <c r="AD24" s="102" t="e">
        <f>VLOOKUP($E24,'Erfassung Adressen'!$A:$M,'Erfassung Adressen'!L$1,FALSE)</f>
        <v>#N/A</v>
      </c>
      <c r="AE24" s="102" t="e">
        <f>VLOOKUP($E24,'Erfassung Adressen'!$A:$M,'Erfassung Adressen'!M$1,FALSE)</f>
        <v>#N/A</v>
      </c>
    </row>
    <row r="25" spans="1:31" x14ac:dyDescent="0.2">
      <c r="A25" s="147"/>
      <c r="B25" s="35"/>
      <c r="C25" s="84"/>
      <c r="D25" s="84"/>
      <c r="E25" s="84"/>
      <c r="F25" s="111"/>
      <c r="G25" s="84"/>
      <c r="H25" s="83"/>
      <c r="I25" s="84"/>
      <c r="J25" s="75" t="str">
        <f t="shared" si="7"/>
        <v/>
      </c>
      <c r="K25" s="85" t="str">
        <f>IF(B25="","",VLOOKUP(B25,Taxen!$A$1:$E$13,3,FALSE)*H25)</f>
        <v/>
      </c>
      <c r="L25" s="86" t="str">
        <f>IF(B25="","",VLOOKUP(B25,Taxen!$A$1:$E$13,4,FALSE)*H25)</f>
        <v/>
      </c>
      <c r="M25" s="65"/>
      <c r="N25" s="29" t="str">
        <f>IF(ISERROR(VLOOKUP($B25,Taxen!$A:$D,2,FALSE)*$H25),"",(VLOOKUP($B25,Taxen!$A:$D,2,FALSE)*$H25))</f>
        <v/>
      </c>
      <c r="O25" s="30" t="str">
        <f>IF(ISERROR(VLOOKUP($B25,Taxen!$A:$D,3,FALSE)*$H25),"",(VLOOKUP($B25,Taxen!$A:$D,3,FALSE)*$H25))</f>
        <v/>
      </c>
      <c r="P25" s="31" t="str">
        <f>IF(ISERROR(VLOOKUP($B25,Taxen!$A:$D,4,FALSE)*$H25),"",(VLOOKUP($B25,Taxen!$A:$D,4,FALSE)*$H25))</f>
        <v/>
      </c>
      <c r="Q25" s="32" t="str">
        <f t="shared" si="8"/>
        <v/>
      </c>
      <c r="R25" s="141"/>
      <c r="S25" s="33" t="str">
        <f t="shared" si="9"/>
        <v/>
      </c>
      <c r="T25" s="33" t="str">
        <f>IF(ISERROR(VLOOKUP($B25,Taxen!$A:$E,5,FALSE)),"",(VLOOKUP($B25,Taxen!$A:$E,5,FALSE)))</f>
        <v/>
      </c>
      <c r="U25" s="9" t="str">
        <f t="shared" si="10"/>
        <v>ok</v>
      </c>
      <c r="X25" s="102" t="e">
        <f>VLOOKUP($E25,'Erfassung Adressen'!$A:$M,'Erfassung Adressen'!G$1,FALSE)</f>
        <v>#N/A</v>
      </c>
      <c r="Y25" s="102" t="e">
        <f>VLOOKUP($E25,'Erfassung Adressen'!$A:$M,'Erfassung Adressen'!D$1,FALSE)</f>
        <v>#N/A</v>
      </c>
      <c r="Z25" s="102" t="e">
        <f>VLOOKUP($E25,'Erfassung Adressen'!$A:$M,'Erfassung Adressen'!E$1,FALSE)</f>
        <v>#N/A</v>
      </c>
      <c r="AA25" s="102" t="e">
        <f>VLOOKUP($E25,'Erfassung Adressen'!$A:$M,'Erfassung Adressen'!I$1,FALSE)</f>
        <v>#N/A</v>
      </c>
      <c r="AB25" s="102" t="e">
        <f>VLOOKUP($E25,'Erfassung Adressen'!$A:$M,'Erfassung Adressen'!J$1,FALSE)</f>
        <v>#N/A</v>
      </c>
      <c r="AC25" s="102" t="e">
        <f>VLOOKUP($E25,'Erfassung Adressen'!$A:$M,'Erfassung Adressen'!K$1,FALSE)</f>
        <v>#N/A</v>
      </c>
      <c r="AD25" s="102" t="e">
        <f>VLOOKUP($E25,'Erfassung Adressen'!$A:$M,'Erfassung Adressen'!L$1,FALSE)</f>
        <v>#N/A</v>
      </c>
      <c r="AE25" s="102" t="e">
        <f>VLOOKUP($E25,'Erfassung Adressen'!$A:$M,'Erfassung Adressen'!M$1,FALSE)</f>
        <v>#N/A</v>
      </c>
    </row>
    <row r="26" spans="1:31" x14ac:dyDescent="0.2">
      <c r="A26" s="147"/>
      <c r="B26" s="142"/>
      <c r="C26" s="112"/>
      <c r="D26" s="112"/>
      <c r="E26" s="112"/>
      <c r="F26" s="113"/>
      <c r="G26" s="112"/>
      <c r="H26" s="114"/>
      <c r="I26" s="84"/>
      <c r="J26" s="75" t="str">
        <f t="shared" si="7"/>
        <v/>
      </c>
      <c r="K26" s="85" t="str">
        <f>IF(B26="","",VLOOKUP(B26,Taxen!$A$1:$E$13,3,FALSE)*H26)</f>
        <v/>
      </c>
      <c r="L26" s="86" t="str">
        <f>IF(B26="","",VLOOKUP(B26,Taxen!$A$1:$E$13,4,FALSE)*H26)</f>
        <v/>
      </c>
      <c r="M26" s="65"/>
      <c r="N26" s="29" t="str">
        <f>IF(ISERROR(VLOOKUP($B26,Taxen!$A:$D,2,FALSE)*$H26),"",(VLOOKUP($B26,Taxen!$A:$D,2,FALSE)*$H26))</f>
        <v/>
      </c>
      <c r="O26" s="30" t="str">
        <f>IF(ISERROR(VLOOKUP($B26,Taxen!$A:$D,3,FALSE)*$H26),"",(VLOOKUP($B26,Taxen!$A:$D,3,FALSE)*$H26))</f>
        <v/>
      </c>
      <c r="P26" s="31" t="str">
        <f>IF(ISERROR(VLOOKUP($B26,Taxen!$A:$D,4,FALSE)*$H26),"",(VLOOKUP($B26,Taxen!$A:$D,4,FALSE)*$H26))</f>
        <v/>
      </c>
      <c r="Q26" s="32" t="str">
        <f t="shared" si="8"/>
        <v/>
      </c>
      <c r="R26" s="141"/>
      <c r="S26" s="33" t="str">
        <f t="shared" si="9"/>
        <v/>
      </c>
      <c r="T26" s="33" t="str">
        <f>IF(ISERROR(VLOOKUP($B26,Taxen!$A:$E,5,FALSE)),"",(VLOOKUP($B26,Taxen!$A:$E,5,FALSE)))</f>
        <v/>
      </c>
      <c r="U26" s="9" t="str">
        <f t="shared" si="10"/>
        <v>ok</v>
      </c>
      <c r="X26" s="102" t="e">
        <f>VLOOKUP($E26,'Erfassung Adressen'!$A:$M,'Erfassung Adressen'!G$1,FALSE)</f>
        <v>#N/A</v>
      </c>
      <c r="Y26" s="102" t="e">
        <f>VLOOKUP($E26,'Erfassung Adressen'!$A:$M,'Erfassung Adressen'!D$1,FALSE)</f>
        <v>#N/A</v>
      </c>
      <c r="Z26" s="102" t="e">
        <f>VLOOKUP($E26,'Erfassung Adressen'!$A:$M,'Erfassung Adressen'!E$1,FALSE)</f>
        <v>#N/A</v>
      </c>
      <c r="AA26" s="102" t="e">
        <f>VLOOKUP($E26,'Erfassung Adressen'!$A:$M,'Erfassung Adressen'!I$1,FALSE)</f>
        <v>#N/A</v>
      </c>
      <c r="AB26" s="102" t="e">
        <f>VLOOKUP($E26,'Erfassung Adressen'!$A:$M,'Erfassung Adressen'!J$1,FALSE)</f>
        <v>#N/A</v>
      </c>
      <c r="AC26" s="102" t="e">
        <f>VLOOKUP($E26,'Erfassung Adressen'!$A:$M,'Erfassung Adressen'!K$1,FALSE)</f>
        <v>#N/A</v>
      </c>
      <c r="AD26" s="102" t="e">
        <f>VLOOKUP($E26,'Erfassung Adressen'!$A:$M,'Erfassung Adressen'!L$1,FALSE)</f>
        <v>#N/A</v>
      </c>
      <c r="AE26" s="102" t="e">
        <f>VLOOKUP($E26,'Erfassung Adressen'!$A:$M,'Erfassung Adressen'!M$1,FALSE)</f>
        <v>#N/A</v>
      </c>
    </row>
    <row r="27" spans="1:31" x14ac:dyDescent="0.2">
      <c r="A27" s="147"/>
      <c r="B27" s="35"/>
      <c r="C27" s="84"/>
      <c r="D27" s="84"/>
      <c r="E27" s="84"/>
      <c r="F27" s="111"/>
      <c r="G27" s="84"/>
      <c r="H27" s="83"/>
      <c r="I27" s="84"/>
      <c r="J27" s="75" t="str">
        <f t="shared" si="7"/>
        <v/>
      </c>
      <c r="K27" s="85" t="str">
        <f>IF(B27="","",VLOOKUP(B27,Taxen!$A$1:$E$13,3,FALSE)*H27)</f>
        <v/>
      </c>
      <c r="L27" s="86" t="str">
        <f>IF(B27="","",VLOOKUP(B27,Taxen!$A$1:$E$13,4,FALSE)*H27)</f>
        <v/>
      </c>
      <c r="M27" s="65"/>
      <c r="N27" s="29" t="str">
        <f>IF(ISERROR(VLOOKUP($B27,Taxen!$A:$D,2,FALSE)*$H27),"",(VLOOKUP($B27,Taxen!$A:$D,2,FALSE)*$H27))</f>
        <v/>
      </c>
      <c r="O27" s="30" t="str">
        <f>IF(ISERROR(VLOOKUP($B27,Taxen!$A:$D,3,FALSE)*$H27),"",(VLOOKUP($B27,Taxen!$A:$D,3,FALSE)*$H27))</f>
        <v/>
      </c>
      <c r="P27" s="31" t="str">
        <f>IF(ISERROR(VLOOKUP($B27,Taxen!$A:$D,4,FALSE)*$H27),"",(VLOOKUP($B27,Taxen!$A:$D,4,FALSE)*$H27))</f>
        <v/>
      </c>
      <c r="Q27" s="32" t="str">
        <f t="shared" si="8"/>
        <v/>
      </c>
      <c r="R27" s="141"/>
      <c r="S27" s="33" t="str">
        <f t="shared" si="9"/>
        <v/>
      </c>
      <c r="T27" s="33" t="str">
        <f>IF(ISERROR(VLOOKUP($B27,Taxen!$A:$E,5,FALSE)),"",(VLOOKUP($B27,Taxen!$A:$E,5,FALSE)))</f>
        <v/>
      </c>
      <c r="U27" s="9" t="str">
        <f t="shared" si="10"/>
        <v>ok</v>
      </c>
      <c r="X27" s="102" t="e">
        <f>VLOOKUP($E27,'Erfassung Adressen'!$A:$M,'Erfassung Adressen'!G$1,FALSE)</f>
        <v>#N/A</v>
      </c>
      <c r="Y27" s="102" t="e">
        <f>VLOOKUP($E27,'Erfassung Adressen'!$A:$M,'Erfassung Adressen'!D$1,FALSE)</f>
        <v>#N/A</v>
      </c>
      <c r="Z27" s="102" t="e">
        <f>VLOOKUP($E27,'Erfassung Adressen'!$A:$M,'Erfassung Adressen'!E$1,FALSE)</f>
        <v>#N/A</v>
      </c>
      <c r="AA27" s="102" t="e">
        <f>VLOOKUP($E27,'Erfassung Adressen'!$A:$M,'Erfassung Adressen'!I$1,FALSE)</f>
        <v>#N/A</v>
      </c>
      <c r="AB27" s="102" t="e">
        <f>VLOOKUP($E27,'Erfassung Adressen'!$A:$M,'Erfassung Adressen'!J$1,FALSE)</f>
        <v>#N/A</v>
      </c>
      <c r="AC27" s="102" t="e">
        <f>VLOOKUP($E27,'Erfassung Adressen'!$A:$M,'Erfassung Adressen'!K$1,FALSE)</f>
        <v>#N/A</v>
      </c>
      <c r="AD27" s="102" t="e">
        <f>VLOOKUP($E27,'Erfassung Adressen'!$A:$M,'Erfassung Adressen'!L$1,FALSE)</f>
        <v>#N/A</v>
      </c>
      <c r="AE27" s="102" t="e">
        <f>VLOOKUP($E27,'Erfassung Adressen'!$A:$M,'Erfassung Adressen'!M$1,FALSE)</f>
        <v>#N/A</v>
      </c>
    </row>
    <row r="28" spans="1:31" x14ac:dyDescent="0.2">
      <c r="A28" s="147"/>
      <c r="B28" s="142"/>
      <c r="C28" s="112"/>
      <c r="D28" s="112"/>
      <c r="E28" s="112"/>
      <c r="F28" s="113"/>
      <c r="G28" s="112"/>
      <c r="H28" s="114"/>
      <c r="I28" s="84"/>
      <c r="J28" s="75" t="str">
        <f t="shared" si="7"/>
        <v/>
      </c>
      <c r="K28" s="85" t="str">
        <f>IF(B28="","",VLOOKUP(B28,Taxen!$A$1:$E$13,3,FALSE)*H28)</f>
        <v/>
      </c>
      <c r="L28" s="86" t="str">
        <f>IF(B28="","",VLOOKUP(B28,Taxen!$A$1:$E$13,4,FALSE)*H28)</f>
        <v/>
      </c>
      <c r="M28" s="65"/>
      <c r="N28" s="29" t="str">
        <f>IF(ISERROR(VLOOKUP($B28,Taxen!$A:$D,2,FALSE)*$H28),"",(VLOOKUP($B28,Taxen!$A:$D,2,FALSE)*$H28))</f>
        <v/>
      </c>
      <c r="O28" s="30" t="str">
        <f>IF(ISERROR(VLOOKUP($B28,Taxen!$A:$D,3,FALSE)*$H28),"",(VLOOKUP($B28,Taxen!$A:$D,3,FALSE)*$H28))</f>
        <v/>
      </c>
      <c r="P28" s="31" t="str">
        <f>IF(ISERROR(VLOOKUP($B28,Taxen!$A:$D,4,FALSE)*$H28),"",(VLOOKUP($B28,Taxen!$A:$D,4,FALSE)*$H28))</f>
        <v/>
      </c>
      <c r="Q28" s="32" t="str">
        <f t="shared" si="8"/>
        <v/>
      </c>
      <c r="R28" s="141"/>
      <c r="S28" s="33" t="str">
        <f t="shared" si="9"/>
        <v/>
      </c>
      <c r="T28" s="33" t="str">
        <f>IF(ISERROR(VLOOKUP($B28,Taxen!$A:$E,5,FALSE)),"",(VLOOKUP($B28,Taxen!$A:$E,5,FALSE)))</f>
        <v/>
      </c>
      <c r="U28" s="9" t="str">
        <f t="shared" si="10"/>
        <v>ok</v>
      </c>
      <c r="X28" s="102" t="e">
        <f>VLOOKUP($E28,'Erfassung Adressen'!$A:$M,'Erfassung Adressen'!G$1,FALSE)</f>
        <v>#N/A</v>
      </c>
      <c r="Y28" s="102" t="e">
        <f>VLOOKUP($E28,'Erfassung Adressen'!$A:$M,'Erfassung Adressen'!D$1,FALSE)</f>
        <v>#N/A</v>
      </c>
      <c r="Z28" s="102" t="e">
        <f>VLOOKUP($E28,'Erfassung Adressen'!$A:$M,'Erfassung Adressen'!E$1,FALSE)</f>
        <v>#N/A</v>
      </c>
      <c r="AA28" s="102" t="e">
        <f>VLOOKUP($E28,'Erfassung Adressen'!$A:$M,'Erfassung Adressen'!I$1,FALSE)</f>
        <v>#N/A</v>
      </c>
      <c r="AB28" s="102" t="e">
        <f>VLOOKUP($E28,'Erfassung Adressen'!$A:$M,'Erfassung Adressen'!J$1,FALSE)</f>
        <v>#N/A</v>
      </c>
      <c r="AC28" s="102" t="e">
        <f>VLOOKUP($E28,'Erfassung Adressen'!$A:$M,'Erfassung Adressen'!K$1,FALSE)</f>
        <v>#N/A</v>
      </c>
      <c r="AD28" s="102" t="e">
        <f>VLOOKUP($E28,'Erfassung Adressen'!$A:$M,'Erfassung Adressen'!L$1,FALSE)</f>
        <v>#N/A</v>
      </c>
      <c r="AE28" s="102" t="e">
        <f>VLOOKUP($E28,'Erfassung Adressen'!$A:$M,'Erfassung Adressen'!M$1,FALSE)</f>
        <v>#N/A</v>
      </c>
    </row>
    <row r="29" spans="1:31" x14ac:dyDescent="0.2">
      <c r="A29" s="147"/>
      <c r="B29" s="35"/>
      <c r="C29" s="84"/>
      <c r="D29" s="84"/>
      <c r="E29" s="84"/>
      <c r="F29" s="111"/>
      <c r="G29" s="84"/>
      <c r="H29" s="83"/>
      <c r="I29" s="84"/>
      <c r="J29" s="75" t="str">
        <f t="shared" si="7"/>
        <v/>
      </c>
      <c r="K29" s="85" t="str">
        <f>IF(B29="","",VLOOKUP(B29,Taxen!$A$1:$E$13,3,FALSE)*H29)</f>
        <v/>
      </c>
      <c r="L29" s="86" t="str">
        <f>IF(B29="","",VLOOKUP(B29,Taxen!$A$1:$E$13,4,FALSE)*H29)</f>
        <v/>
      </c>
      <c r="M29" s="65"/>
      <c r="N29" s="29" t="str">
        <f>IF(ISERROR(VLOOKUP($B29,Taxen!$A:$D,2,FALSE)*$H29),"",(VLOOKUP($B29,Taxen!$A:$D,2,FALSE)*$H29))</f>
        <v/>
      </c>
      <c r="O29" s="30" t="str">
        <f>IF(ISERROR(VLOOKUP($B29,Taxen!$A:$D,3,FALSE)*$H29),"",(VLOOKUP($B29,Taxen!$A:$D,3,FALSE)*$H29))</f>
        <v/>
      </c>
      <c r="P29" s="31" t="str">
        <f>IF(ISERROR(VLOOKUP($B29,Taxen!$A:$D,4,FALSE)*$H29),"",(VLOOKUP($B29,Taxen!$A:$D,4,FALSE)*$H29))</f>
        <v/>
      </c>
      <c r="Q29" s="32" t="str">
        <f t="shared" si="8"/>
        <v/>
      </c>
      <c r="R29" s="141"/>
      <c r="S29" s="33" t="str">
        <f t="shared" si="9"/>
        <v/>
      </c>
      <c r="T29" s="33" t="str">
        <f>IF(ISERROR(VLOOKUP($B29,Taxen!$A:$E,5,FALSE)),"",(VLOOKUP($B29,Taxen!$A:$E,5,FALSE)))</f>
        <v/>
      </c>
      <c r="U29" s="9" t="str">
        <f t="shared" si="10"/>
        <v>ok</v>
      </c>
      <c r="X29" s="102" t="e">
        <f>VLOOKUP($E29,'Erfassung Adressen'!$A:$M,'Erfassung Adressen'!G$1,FALSE)</f>
        <v>#N/A</v>
      </c>
      <c r="Y29" s="102" t="e">
        <f>VLOOKUP($E29,'Erfassung Adressen'!$A:$M,'Erfassung Adressen'!D$1,FALSE)</f>
        <v>#N/A</v>
      </c>
      <c r="Z29" s="102" t="e">
        <f>VLOOKUP($E29,'Erfassung Adressen'!$A:$M,'Erfassung Adressen'!E$1,FALSE)</f>
        <v>#N/A</v>
      </c>
      <c r="AA29" s="102" t="e">
        <f>VLOOKUP($E29,'Erfassung Adressen'!$A:$M,'Erfassung Adressen'!I$1,FALSE)</f>
        <v>#N/A</v>
      </c>
      <c r="AB29" s="102" t="e">
        <f>VLOOKUP($E29,'Erfassung Adressen'!$A:$M,'Erfassung Adressen'!J$1,FALSE)</f>
        <v>#N/A</v>
      </c>
      <c r="AC29" s="102" t="e">
        <f>VLOOKUP($E29,'Erfassung Adressen'!$A:$M,'Erfassung Adressen'!K$1,FALSE)</f>
        <v>#N/A</v>
      </c>
      <c r="AD29" s="102" t="e">
        <f>VLOOKUP($E29,'Erfassung Adressen'!$A:$M,'Erfassung Adressen'!L$1,FALSE)</f>
        <v>#N/A</v>
      </c>
      <c r="AE29" s="102" t="e">
        <f>VLOOKUP($E29,'Erfassung Adressen'!$A:$M,'Erfassung Adressen'!M$1,FALSE)</f>
        <v>#N/A</v>
      </c>
    </row>
    <row r="30" spans="1:31" x14ac:dyDescent="0.2">
      <c r="A30" s="147"/>
      <c r="B30" s="142"/>
      <c r="C30" s="112"/>
      <c r="D30" s="112"/>
      <c r="E30" s="112"/>
      <c r="F30" s="113"/>
      <c r="G30" s="112"/>
      <c r="H30" s="114"/>
      <c r="I30" s="84"/>
      <c r="J30" s="75" t="str">
        <f t="shared" si="7"/>
        <v/>
      </c>
      <c r="K30" s="85" t="str">
        <f>IF(B30="","",VLOOKUP(B30,Taxen!$A$1:$E$13,3,FALSE)*H30)</f>
        <v/>
      </c>
      <c r="L30" s="86" t="str">
        <f>IF(B30="","",VLOOKUP(B30,Taxen!$A$1:$E$13,4,FALSE)*H30)</f>
        <v/>
      </c>
      <c r="M30" s="65"/>
      <c r="N30" s="29" t="str">
        <f>IF(ISERROR(VLOOKUP($B30,Taxen!$A:$D,2,FALSE)*$H30),"",(VLOOKUP($B30,Taxen!$A:$D,2,FALSE)*$H30))</f>
        <v/>
      </c>
      <c r="O30" s="30" t="str">
        <f>IF(ISERROR(VLOOKUP($B30,Taxen!$A:$D,3,FALSE)*$H30),"",(VLOOKUP($B30,Taxen!$A:$D,3,FALSE)*$H30))</f>
        <v/>
      </c>
      <c r="P30" s="31" t="str">
        <f>IF(ISERROR(VLOOKUP($B30,Taxen!$A:$D,4,FALSE)*$H30),"",(VLOOKUP($B30,Taxen!$A:$D,4,FALSE)*$H30))</f>
        <v/>
      </c>
      <c r="Q30" s="32" t="str">
        <f t="shared" si="8"/>
        <v/>
      </c>
      <c r="R30" s="141"/>
      <c r="S30" s="33" t="str">
        <f t="shared" si="9"/>
        <v/>
      </c>
      <c r="T30" s="33" t="str">
        <f>IF(ISERROR(VLOOKUP($B30,Taxen!$A:$E,5,FALSE)),"",(VLOOKUP($B30,Taxen!$A:$E,5,FALSE)))</f>
        <v/>
      </c>
      <c r="U30" s="9" t="str">
        <f t="shared" si="10"/>
        <v>ok</v>
      </c>
      <c r="X30" s="102" t="e">
        <f>VLOOKUP($E30,'Erfassung Adressen'!$A:$M,'Erfassung Adressen'!G$1,FALSE)</f>
        <v>#N/A</v>
      </c>
      <c r="Y30" s="102" t="e">
        <f>VLOOKUP($E30,'Erfassung Adressen'!$A:$M,'Erfassung Adressen'!D$1,FALSE)</f>
        <v>#N/A</v>
      </c>
      <c r="Z30" s="102" t="e">
        <f>VLOOKUP($E30,'Erfassung Adressen'!$A:$M,'Erfassung Adressen'!E$1,FALSE)</f>
        <v>#N/A</v>
      </c>
      <c r="AA30" s="102" t="e">
        <f>VLOOKUP($E30,'Erfassung Adressen'!$A:$M,'Erfassung Adressen'!I$1,FALSE)</f>
        <v>#N/A</v>
      </c>
      <c r="AB30" s="102" t="e">
        <f>VLOOKUP($E30,'Erfassung Adressen'!$A:$M,'Erfassung Adressen'!J$1,FALSE)</f>
        <v>#N/A</v>
      </c>
      <c r="AC30" s="102" t="e">
        <f>VLOOKUP($E30,'Erfassung Adressen'!$A:$M,'Erfassung Adressen'!K$1,FALSE)</f>
        <v>#N/A</v>
      </c>
      <c r="AD30" s="102" t="e">
        <f>VLOOKUP($E30,'Erfassung Adressen'!$A:$M,'Erfassung Adressen'!L$1,FALSE)</f>
        <v>#N/A</v>
      </c>
      <c r="AE30" s="102" t="e">
        <f>VLOOKUP($E30,'Erfassung Adressen'!$A:$M,'Erfassung Adressen'!M$1,FALSE)</f>
        <v>#N/A</v>
      </c>
    </row>
    <row r="31" spans="1:31" x14ac:dyDescent="0.2">
      <c r="A31" s="147"/>
      <c r="B31" s="35"/>
      <c r="C31" s="84"/>
      <c r="D31" s="84"/>
      <c r="E31" s="84"/>
      <c r="F31" s="111"/>
      <c r="G31" s="84"/>
      <c r="H31" s="83"/>
      <c r="I31" s="84"/>
      <c r="J31" s="75" t="str">
        <f t="shared" si="7"/>
        <v/>
      </c>
      <c r="K31" s="85" t="str">
        <f>IF(B31="","",VLOOKUP(B31,Taxen!$A$1:$E$13,3,FALSE)*H31)</f>
        <v/>
      </c>
      <c r="L31" s="86" t="str">
        <f>IF(B31="","",VLOOKUP(B31,Taxen!$A$1:$E$13,4,FALSE)*H31)</f>
        <v/>
      </c>
      <c r="M31" s="65"/>
      <c r="N31" s="29" t="str">
        <f>IF(ISERROR(VLOOKUP($B31,Taxen!$A:$D,2,FALSE)*$H31),"",(VLOOKUP($B31,Taxen!$A:$D,2,FALSE)*$H31))</f>
        <v/>
      </c>
      <c r="O31" s="30" t="str">
        <f>IF(ISERROR(VLOOKUP($B31,Taxen!$A:$D,3,FALSE)*$H31),"",(VLOOKUP($B31,Taxen!$A:$D,3,FALSE)*$H31))</f>
        <v/>
      </c>
      <c r="P31" s="31" t="str">
        <f>IF(ISERROR(VLOOKUP($B31,Taxen!$A:$D,4,FALSE)*$H31),"",(VLOOKUP($B31,Taxen!$A:$D,4,FALSE)*$H31))</f>
        <v/>
      </c>
      <c r="Q31" s="32" t="str">
        <f t="shared" si="8"/>
        <v/>
      </c>
      <c r="R31" s="141"/>
      <c r="S31" s="33" t="str">
        <f t="shared" si="9"/>
        <v/>
      </c>
      <c r="T31" s="33" t="str">
        <f>IF(ISERROR(VLOOKUP($B31,Taxen!$A:$E,5,FALSE)),"",(VLOOKUP($B31,Taxen!$A:$E,5,FALSE)))</f>
        <v/>
      </c>
      <c r="U31" s="9" t="str">
        <f t="shared" si="10"/>
        <v>ok</v>
      </c>
      <c r="X31" s="102" t="e">
        <f>VLOOKUP($E31,'Erfassung Adressen'!$A:$M,'Erfassung Adressen'!G$1,FALSE)</f>
        <v>#N/A</v>
      </c>
      <c r="Y31" s="102" t="e">
        <f>VLOOKUP($E31,'Erfassung Adressen'!$A:$M,'Erfassung Adressen'!D$1,FALSE)</f>
        <v>#N/A</v>
      </c>
      <c r="Z31" s="102" t="e">
        <f>VLOOKUP($E31,'Erfassung Adressen'!$A:$M,'Erfassung Adressen'!E$1,FALSE)</f>
        <v>#N/A</v>
      </c>
      <c r="AA31" s="102" t="e">
        <f>VLOOKUP($E31,'Erfassung Adressen'!$A:$M,'Erfassung Adressen'!I$1,FALSE)</f>
        <v>#N/A</v>
      </c>
      <c r="AB31" s="102" t="e">
        <f>VLOOKUP($E31,'Erfassung Adressen'!$A:$M,'Erfassung Adressen'!J$1,FALSE)</f>
        <v>#N/A</v>
      </c>
      <c r="AC31" s="102" t="e">
        <f>VLOOKUP($E31,'Erfassung Adressen'!$A:$M,'Erfassung Adressen'!K$1,FALSE)</f>
        <v>#N/A</v>
      </c>
      <c r="AD31" s="102" t="e">
        <f>VLOOKUP($E31,'Erfassung Adressen'!$A:$M,'Erfassung Adressen'!L$1,FALSE)</f>
        <v>#N/A</v>
      </c>
      <c r="AE31" s="102" t="e">
        <f>VLOOKUP($E31,'Erfassung Adressen'!$A:$M,'Erfassung Adressen'!M$1,FALSE)</f>
        <v>#N/A</v>
      </c>
    </row>
    <row r="32" spans="1:31" x14ac:dyDescent="0.2">
      <c r="A32" s="147"/>
      <c r="B32" s="142"/>
      <c r="C32" s="112"/>
      <c r="D32" s="112"/>
      <c r="E32" s="112"/>
      <c r="F32" s="113"/>
      <c r="G32" s="112"/>
      <c r="H32" s="114"/>
      <c r="I32" s="84"/>
      <c r="J32" s="75" t="str">
        <f t="shared" si="7"/>
        <v/>
      </c>
      <c r="K32" s="85" t="str">
        <f>IF(B32="","",VLOOKUP(B32,Taxen!$A$1:$E$13,3,FALSE)*H32)</f>
        <v/>
      </c>
      <c r="L32" s="86" t="str">
        <f>IF(B32="","",VLOOKUP(B32,Taxen!$A$1:$E$13,4,FALSE)*H32)</f>
        <v/>
      </c>
      <c r="M32" s="65"/>
      <c r="N32" s="29" t="str">
        <f>IF(ISERROR(VLOOKUP($B32,Taxen!$A:$D,2,FALSE)*$H32),"",(VLOOKUP($B32,Taxen!$A:$D,2,FALSE)*$H32))</f>
        <v/>
      </c>
      <c r="O32" s="30" t="str">
        <f>IF(ISERROR(VLOOKUP($B32,Taxen!$A:$D,3,FALSE)*$H32),"",(VLOOKUP($B32,Taxen!$A:$D,3,FALSE)*$H32))</f>
        <v/>
      </c>
      <c r="P32" s="31" t="str">
        <f>IF(ISERROR(VLOOKUP($B32,Taxen!$A:$D,4,FALSE)*$H32),"",(VLOOKUP($B32,Taxen!$A:$D,4,FALSE)*$H32))</f>
        <v/>
      </c>
      <c r="Q32" s="32" t="str">
        <f t="shared" si="8"/>
        <v/>
      </c>
      <c r="R32" s="141"/>
      <c r="S32" s="33" t="str">
        <f t="shared" si="9"/>
        <v/>
      </c>
      <c r="T32" s="33" t="str">
        <f>IF(ISERROR(VLOOKUP($B32,Taxen!$A:$E,5,FALSE)),"",(VLOOKUP($B32,Taxen!$A:$E,5,FALSE)))</f>
        <v/>
      </c>
      <c r="U32" s="9" t="str">
        <f t="shared" si="10"/>
        <v>ok</v>
      </c>
      <c r="X32" s="102" t="e">
        <f>VLOOKUP($E32,'Erfassung Adressen'!$A:$M,'Erfassung Adressen'!G$1,FALSE)</f>
        <v>#N/A</v>
      </c>
      <c r="Y32" s="102" t="e">
        <f>VLOOKUP($E32,'Erfassung Adressen'!$A:$M,'Erfassung Adressen'!D$1,FALSE)</f>
        <v>#N/A</v>
      </c>
      <c r="Z32" s="102" t="e">
        <f>VLOOKUP($E32,'Erfassung Adressen'!$A:$M,'Erfassung Adressen'!E$1,FALSE)</f>
        <v>#N/A</v>
      </c>
      <c r="AA32" s="102" t="e">
        <f>VLOOKUP($E32,'Erfassung Adressen'!$A:$M,'Erfassung Adressen'!I$1,FALSE)</f>
        <v>#N/A</v>
      </c>
      <c r="AB32" s="102" t="e">
        <f>VLOOKUP($E32,'Erfassung Adressen'!$A:$M,'Erfassung Adressen'!J$1,FALSE)</f>
        <v>#N/A</v>
      </c>
      <c r="AC32" s="102" t="e">
        <f>VLOOKUP($E32,'Erfassung Adressen'!$A:$M,'Erfassung Adressen'!K$1,FALSE)</f>
        <v>#N/A</v>
      </c>
      <c r="AD32" s="102" t="e">
        <f>VLOOKUP($E32,'Erfassung Adressen'!$A:$M,'Erfassung Adressen'!L$1,FALSE)</f>
        <v>#N/A</v>
      </c>
      <c r="AE32" s="102" t="e">
        <f>VLOOKUP($E32,'Erfassung Adressen'!$A:$M,'Erfassung Adressen'!M$1,FALSE)</f>
        <v>#N/A</v>
      </c>
    </row>
    <row r="33" spans="1:31" x14ac:dyDescent="0.2">
      <c r="A33" s="147"/>
      <c r="B33" s="35"/>
      <c r="C33" s="84"/>
      <c r="D33" s="84"/>
      <c r="E33" s="84"/>
      <c r="F33" s="111"/>
      <c r="G33" s="84"/>
      <c r="H33" s="83"/>
      <c r="I33" s="84"/>
      <c r="J33" s="75" t="str">
        <f t="shared" si="7"/>
        <v/>
      </c>
      <c r="K33" s="85" t="str">
        <f>IF(B33="","",VLOOKUP(B33,Taxen!$A$1:$E$13,3,FALSE)*H33)</f>
        <v/>
      </c>
      <c r="L33" s="86" t="str">
        <f>IF(B33="","",VLOOKUP(B33,Taxen!$A$1:$E$13,4,FALSE)*H33)</f>
        <v/>
      </c>
      <c r="M33" s="65"/>
      <c r="N33" s="29" t="str">
        <f>IF(ISERROR(VLOOKUP($B33,Taxen!$A:$D,2,FALSE)*$H33),"",(VLOOKUP($B33,Taxen!$A:$D,2,FALSE)*$H33))</f>
        <v/>
      </c>
      <c r="O33" s="30" t="str">
        <f>IF(ISERROR(VLOOKUP($B33,Taxen!$A:$D,3,FALSE)*$H33),"",(VLOOKUP($B33,Taxen!$A:$D,3,FALSE)*$H33))</f>
        <v/>
      </c>
      <c r="P33" s="31" t="str">
        <f>IF(ISERROR(VLOOKUP($B33,Taxen!$A:$D,4,FALSE)*$H33),"",(VLOOKUP($B33,Taxen!$A:$D,4,FALSE)*$H33))</f>
        <v/>
      </c>
      <c r="Q33" s="32" t="str">
        <f t="shared" si="8"/>
        <v/>
      </c>
      <c r="R33" s="141"/>
      <c r="S33" s="33" t="str">
        <f t="shared" si="9"/>
        <v/>
      </c>
      <c r="T33" s="33" t="str">
        <f>IF(ISERROR(VLOOKUP($B33,Taxen!$A:$E,5,FALSE)),"",(VLOOKUP($B33,Taxen!$A:$E,5,FALSE)))</f>
        <v/>
      </c>
      <c r="U33" s="9" t="str">
        <f t="shared" si="10"/>
        <v>ok</v>
      </c>
      <c r="X33" s="102" t="e">
        <f>VLOOKUP($E33,'Erfassung Adressen'!$A:$M,'Erfassung Adressen'!G$1,FALSE)</f>
        <v>#N/A</v>
      </c>
      <c r="Y33" s="102" t="e">
        <f>VLOOKUP($E33,'Erfassung Adressen'!$A:$M,'Erfassung Adressen'!D$1,FALSE)</f>
        <v>#N/A</v>
      </c>
      <c r="Z33" s="102" t="e">
        <f>VLOOKUP($E33,'Erfassung Adressen'!$A:$M,'Erfassung Adressen'!E$1,FALSE)</f>
        <v>#N/A</v>
      </c>
      <c r="AA33" s="102" t="e">
        <f>VLOOKUP($E33,'Erfassung Adressen'!$A:$M,'Erfassung Adressen'!I$1,FALSE)</f>
        <v>#N/A</v>
      </c>
      <c r="AB33" s="102" t="e">
        <f>VLOOKUP($E33,'Erfassung Adressen'!$A:$M,'Erfassung Adressen'!J$1,FALSE)</f>
        <v>#N/A</v>
      </c>
      <c r="AC33" s="102" t="e">
        <f>VLOOKUP($E33,'Erfassung Adressen'!$A:$M,'Erfassung Adressen'!K$1,FALSE)</f>
        <v>#N/A</v>
      </c>
      <c r="AD33" s="102" t="e">
        <f>VLOOKUP($E33,'Erfassung Adressen'!$A:$M,'Erfassung Adressen'!L$1,FALSE)</f>
        <v>#N/A</v>
      </c>
      <c r="AE33" s="102" t="e">
        <f>VLOOKUP($E33,'Erfassung Adressen'!$A:$M,'Erfassung Adressen'!M$1,FALSE)</f>
        <v>#N/A</v>
      </c>
    </row>
    <row r="34" spans="1:31" x14ac:dyDescent="0.2">
      <c r="A34" s="147"/>
      <c r="B34" s="142"/>
      <c r="C34" s="112"/>
      <c r="D34" s="112"/>
      <c r="E34" s="112"/>
      <c r="F34" s="113"/>
      <c r="G34" s="112"/>
      <c r="H34" s="114"/>
      <c r="I34" s="84"/>
      <c r="J34" s="75" t="str">
        <f t="shared" si="7"/>
        <v/>
      </c>
      <c r="K34" s="85" t="str">
        <f>IF(B34="","",VLOOKUP(B34,Taxen!$A$1:$E$13,3,FALSE)*H34)</f>
        <v/>
      </c>
      <c r="L34" s="86" t="str">
        <f>IF(B34="","",VLOOKUP(B34,Taxen!$A$1:$E$13,4,FALSE)*H34)</f>
        <v/>
      </c>
      <c r="M34" s="65"/>
      <c r="N34" s="29" t="str">
        <f>IF(ISERROR(VLOOKUP($B34,Taxen!$A:$D,2,FALSE)*$H34),"",(VLOOKUP($B34,Taxen!$A:$D,2,FALSE)*$H34))</f>
        <v/>
      </c>
      <c r="O34" s="30" t="str">
        <f>IF(ISERROR(VLOOKUP($B34,Taxen!$A:$D,3,FALSE)*$H34),"",(VLOOKUP($B34,Taxen!$A:$D,3,FALSE)*$H34))</f>
        <v/>
      </c>
      <c r="P34" s="31" t="str">
        <f>IF(ISERROR(VLOOKUP($B34,Taxen!$A:$D,4,FALSE)*$H34),"",(VLOOKUP($B34,Taxen!$A:$D,4,FALSE)*$H34))</f>
        <v/>
      </c>
      <c r="Q34" s="32" t="str">
        <f t="shared" si="8"/>
        <v/>
      </c>
      <c r="R34" s="141"/>
      <c r="S34" s="33" t="str">
        <f t="shared" si="9"/>
        <v/>
      </c>
      <c r="T34" s="33" t="str">
        <f>IF(ISERROR(VLOOKUP($B34,Taxen!$A:$E,5,FALSE)),"",(VLOOKUP($B34,Taxen!$A:$E,5,FALSE)))</f>
        <v/>
      </c>
      <c r="U34" s="9" t="str">
        <f t="shared" si="10"/>
        <v>ok</v>
      </c>
      <c r="X34" s="102" t="e">
        <f>VLOOKUP($E34,'Erfassung Adressen'!$A:$M,'Erfassung Adressen'!G$1,FALSE)</f>
        <v>#N/A</v>
      </c>
      <c r="Y34" s="102" t="e">
        <f>VLOOKUP($E34,'Erfassung Adressen'!$A:$M,'Erfassung Adressen'!D$1,FALSE)</f>
        <v>#N/A</v>
      </c>
      <c r="Z34" s="102" t="e">
        <f>VLOOKUP($E34,'Erfassung Adressen'!$A:$M,'Erfassung Adressen'!E$1,FALSE)</f>
        <v>#N/A</v>
      </c>
      <c r="AA34" s="102" t="e">
        <f>VLOOKUP($E34,'Erfassung Adressen'!$A:$M,'Erfassung Adressen'!I$1,FALSE)</f>
        <v>#N/A</v>
      </c>
      <c r="AB34" s="102" t="e">
        <f>VLOOKUP($E34,'Erfassung Adressen'!$A:$M,'Erfassung Adressen'!J$1,FALSE)</f>
        <v>#N/A</v>
      </c>
      <c r="AC34" s="102" t="e">
        <f>VLOOKUP($E34,'Erfassung Adressen'!$A:$M,'Erfassung Adressen'!K$1,FALSE)</f>
        <v>#N/A</v>
      </c>
      <c r="AD34" s="102" t="e">
        <f>VLOOKUP($E34,'Erfassung Adressen'!$A:$M,'Erfassung Adressen'!L$1,FALSE)</f>
        <v>#N/A</v>
      </c>
      <c r="AE34" s="102" t="e">
        <f>VLOOKUP($E34,'Erfassung Adressen'!$A:$M,'Erfassung Adressen'!M$1,FALSE)</f>
        <v>#N/A</v>
      </c>
    </row>
    <row r="35" spans="1:31" x14ac:dyDescent="0.2">
      <c r="A35" s="147"/>
      <c r="B35" s="35"/>
      <c r="C35" s="84"/>
      <c r="D35" s="84"/>
      <c r="E35" s="84"/>
      <c r="F35" s="111"/>
      <c r="G35" s="84"/>
      <c r="H35" s="83"/>
      <c r="I35" s="84"/>
      <c r="J35" s="75" t="str">
        <f t="shared" si="7"/>
        <v/>
      </c>
      <c r="K35" s="85" t="str">
        <f>IF(B35="","",VLOOKUP(B35,Taxen!$A$1:$E$13,3,FALSE)*H35)</f>
        <v/>
      </c>
      <c r="L35" s="86" t="str">
        <f>IF(B35="","",VLOOKUP(B35,Taxen!$A$1:$E$13,4,FALSE)*H35)</f>
        <v/>
      </c>
      <c r="M35" s="65"/>
      <c r="N35" s="29" t="str">
        <f>IF(ISERROR(VLOOKUP($B35,Taxen!$A:$D,2,FALSE)*$H35),"",(VLOOKUP($B35,Taxen!$A:$D,2,FALSE)*$H35))</f>
        <v/>
      </c>
      <c r="O35" s="30" t="str">
        <f>IF(ISERROR(VLOOKUP($B35,Taxen!$A:$D,3,FALSE)*$H35),"",(VLOOKUP($B35,Taxen!$A:$D,3,FALSE)*$H35))</f>
        <v/>
      </c>
      <c r="P35" s="31" t="str">
        <f>IF(ISERROR(VLOOKUP($B35,Taxen!$A:$D,4,FALSE)*$H35),"",(VLOOKUP($B35,Taxen!$A:$D,4,FALSE)*$H35))</f>
        <v/>
      </c>
      <c r="Q35" s="32" t="str">
        <f t="shared" si="8"/>
        <v/>
      </c>
      <c r="R35" s="141"/>
      <c r="S35" s="33" t="str">
        <f t="shared" si="9"/>
        <v/>
      </c>
      <c r="T35" s="33" t="str">
        <f>IF(ISERROR(VLOOKUP($B35,Taxen!$A:$E,5,FALSE)),"",(VLOOKUP($B35,Taxen!$A:$E,5,FALSE)))</f>
        <v/>
      </c>
      <c r="U35" s="9" t="str">
        <f t="shared" si="10"/>
        <v>ok</v>
      </c>
      <c r="X35" s="102" t="e">
        <f>VLOOKUP($E35,'Erfassung Adressen'!$A:$M,'Erfassung Adressen'!G$1,FALSE)</f>
        <v>#N/A</v>
      </c>
      <c r="Y35" s="102" t="e">
        <f>VLOOKUP($E35,'Erfassung Adressen'!$A:$M,'Erfassung Adressen'!D$1,FALSE)</f>
        <v>#N/A</v>
      </c>
      <c r="Z35" s="102" t="e">
        <f>VLOOKUP($E35,'Erfassung Adressen'!$A:$M,'Erfassung Adressen'!E$1,FALSE)</f>
        <v>#N/A</v>
      </c>
      <c r="AA35" s="102" t="e">
        <f>VLOOKUP($E35,'Erfassung Adressen'!$A:$M,'Erfassung Adressen'!I$1,FALSE)</f>
        <v>#N/A</v>
      </c>
      <c r="AB35" s="102" t="e">
        <f>VLOOKUP($E35,'Erfassung Adressen'!$A:$M,'Erfassung Adressen'!J$1,FALSE)</f>
        <v>#N/A</v>
      </c>
      <c r="AC35" s="102" t="e">
        <f>VLOOKUP($E35,'Erfassung Adressen'!$A:$M,'Erfassung Adressen'!K$1,FALSE)</f>
        <v>#N/A</v>
      </c>
      <c r="AD35" s="102" t="e">
        <f>VLOOKUP($E35,'Erfassung Adressen'!$A:$M,'Erfassung Adressen'!L$1,FALSE)</f>
        <v>#N/A</v>
      </c>
      <c r="AE35" s="102" t="e">
        <f>VLOOKUP($E35,'Erfassung Adressen'!$A:$M,'Erfassung Adressen'!M$1,FALSE)</f>
        <v>#N/A</v>
      </c>
    </row>
    <row r="36" spans="1:31" x14ac:dyDescent="0.2">
      <c r="A36" s="147"/>
      <c r="B36" s="142"/>
      <c r="C36" s="112"/>
      <c r="D36" s="112"/>
      <c r="E36" s="112"/>
      <c r="F36" s="113"/>
      <c r="G36" s="112"/>
      <c r="H36" s="114"/>
      <c r="I36" s="84"/>
      <c r="J36" s="75" t="str">
        <f t="shared" si="7"/>
        <v/>
      </c>
      <c r="K36" s="85" t="str">
        <f>IF(B36="","",VLOOKUP(B36,Taxen!$A$1:$E$13,3,FALSE)*H36)</f>
        <v/>
      </c>
      <c r="L36" s="86" t="str">
        <f>IF(B36="","",VLOOKUP(B36,Taxen!$A$1:$E$13,4,FALSE)*H36)</f>
        <v/>
      </c>
      <c r="M36" s="65"/>
      <c r="N36" s="29" t="str">
        <f>IF(ISERROR(VLOOKUP($B36,Taxen!$A:$D,2,FALSE)*$H36),"",(VLOOKUP($B36,Taxen!$A:$D,2,FALSE)*$H36))</f>
        <v/>
      </c>
      <c r="O36" s="30" t="str">
        <f>IF(ISERROR(VLOOKUP($B36,Taxen!$A:$D,3,FALSE)*$H36),"",(VLOOKUP($B36,Taxen!$A:$D,3,FALSE)*$H36))</f>
        <v/>
      </c>
      <c r="P36" s="31" t="str">
        <f>IF(ISERROR(VLOOKUP($B36,Taxen!$A:$D,4,FALSE)*$H36),"",(VLOOKUP($B36,Taxen!$A:$D,4,FALSE)*$H36))</f>
        <v/>
      </c>
      <c r="Q36" s="32" t="str">
        <f t="shared" si="8"/>
        <v/>
      </c>
      <c r="R36" s="141"/>
      <c r="S36" s="33" t="str">
        <f t="shared" si="9"/>
        <v/>
      </c>
      <c r="T36" s="33" t="str">
        <f>IF(ISERROR(VLOOKUP($B36,Taxen!$A:$E,5,FALSE)),"",(VLOOKUP($B36,Taxen!$A:$E,5,FALSE)))</f>
        <v/>
      </c>
      <c r="U36" s="9" t="str">
        <f t="shared" si="10"/>
        <v>ok</v>
      </c>
      <c r="X36" s="102" t="e">
        <f>VLOOKUP($E36,'Erfassung Adressen'!$A:$M,'Erfassung Adressen'!G$1,FALSE)</f>
        <v>#N/A</v>
      </c>
      <c r="Y36" s="102" t="e">
        <f>VLOOKUP($E36,'Erfassung Adressen'!$A:$M,'Erfassung Adressen'!D$1,FALSE)</f>
        <v>#N/A</v>
      </c>
      <c r="Z36" s="102" t="e">
        <f>VLOOKUP($E36,'Erfassung Adressen'!$A:$M,'Erfassung Adressen'!E$1,FALSE)</f>
        <v>#N/A</v>
      </c>
      <c r="AA36" s="102" t="e">
        <f>VLOOKUP($E36,'Erfassung Adressen'!$A:$M,'Erfassung Adressen'!I$1,FALSE)</f>
        <v>#N/A</v>
      </c>
      <c r="AB36" s="102" t="e">
        <f>VLOOKUP($E36,'Erfassung Adressen'!$A:$M,'Erfassung Adressen'!J$1,FALSE)</f>
        <v>#N/A</v>
      </c>
      <c r="AC36" s="102" t="e">
        <f>VLOOKUP($E36,'Erfassung Adressen'!$A:$M,'Erfassung Adressen'!K$1,FALSE)</f>
        <v>#N/A</v>
      </c>
      <c r="AD36" s="102" t="e">
        <f>VLOOKUP($E36,'Erfassung Adressen'!$A:$M,'Erfassung Adressen'!L$1,FALSE)</f>
        <v>#N/A</v>
      </c>
      <c r="AE36" s="102" t="e">
        <f>VLOOKUP($E36,'Erfassung Adressen'!$A:$M,'Erfassung Adressen'!M$1,FALSE)</f>
        <v>#N/A</v>
      </c>
    </row>
    <row r="37" spans="1:31" x14ac:dyDescent="0.2">
      <c r="A37" s="147"/>
      <c r="B37" s="35"/>
      <c r="C37" s="84"/>
      <c r="D37" s="84"/>
      <c r="E37" s="84"/>
      <c r="F37" s="111"/>
      <c r="G37" s="84"/>
      <c r="H37" s="83"/>
      <c r="I37" s="84"/>
      <c r="J37" s="75" t="str">
        <f t="shared" si="7"/>
        <v/>
      </c>
      <c r="K37" s="85" t="str">
        <f>IF(B37="","",VLOOKUP(B37,Taxen!$A$1:$E$13,3,FALSE)*H37)</f>
        <v/>
      </c>
      <c r="L37" s="86" t="str">
        <f>IF(B37="","",VLOOKUP(B37,Taxen!$A$1:$E$13,4,FALSE)*H37)</f>
        <v/>
      </c>
      <c r="M37" s="65"/>
      <c r="N37" s="29" t="str">
        <f>IF(ISERROR(VLOOKUP($B37,Taxen!$A:$D,2,FALSE)*$H37),"",(VLOOKUP($B37,Taxen!$A:$D,2,FALSE)*$H37))</f>
        <v/>
      </c>
      <c r="O37" s="30" t="str">
        <f>IF(ISERROR(VLOOKUP($B37,Taxen!$A:$D,3,FALSE)*$H37),"",(VLOOKUP($B37,Taxen!$A:$D,3,FALSE)*$H37))</f>
        <v/>
      </c>
      <c r="P37" s="31" t="str">
        <f>IF(ISERROR(VLOOKUP($B37,Taxen!$A:$D,4,FALSE)*$H37),"",(VLOOKUP($B37,Taxen!$A:$D,4,FALSE)*$H37))</f>
        <v/>
      </c>
      <c r="Q37" s="32" t="str">
        <f t="shared" si="8"/>
        <v/>
      </c>
      <c r="R37" s="141"/>
      <c r="S37" s="33" t="str">
        <f t="shared" si="9"/>
        <v/>
      </c>
      <c r="T37" s="33" t="str">
        <f>IF(ISERROR(VLOOKUP($B37,Taxen!$A:$E,5,FALSE)),"",(VLOOKUP($B37,Taxen!$A:$E,5,FALSE)))</f>
        <v/>
      </c>
      <c r="U37" s="9" t="str">
        <f t="shared" si="10"/>
        <v>ok</v>
      </c>
      <c r="X37" s="102" t="e">
        <f>VLOOKUP($E37,'Erfassung Adressen'!$A:$M,'Erfassung Adressen'!G$1,FALSE)</f>
        <v>#N/A</v>
      </c>
      <c r="Y37" s="102" t="e">
        <f>VLOOKUP($E37,'Erfassung Adressen'!$A:$M,'Erfassung Adressen'!D$1,FALSE)</f>
        <v>#N/A</v>
      </c>
      <c r="Z37" s="102" t="e">
        <f>VLOOKUP($E37,'Erfassung Adressen'!$A:$M,'Erfassung Adressen'!E$1,FALSE)</f>
        <v>#N/A</v>
      </c>
      <c r="AA37" s="102" t="e">
        <f>VLOOKUP($E37,'Erfassung Adressen'!$A:$M,'Erfassung Adressen'!I$1,FALSE)</f>
        <v>#N/A</v>
      </c>
      <c r="AB37" s="102" t="e">
        <f>VLOOKUP($E37,'Erfassung Adressen'!$A:$M,'Erfassung Adressen'!J$1,FALSE)</f>
        <v>#N/A</v>
      </c>
      <c r="AC37" s="102" t="e">
        <f>VLOOKUP($E37,'Erfassung Adressen'!$A:$M,'Erfassung Adressen'!K$1,FALSE)</f>
        <v>#N/A</v>
      </c>
      <c r="AD37" s="102" t="e">
        <f>VLOOKUP($E37,'Erfassung Adressen'!$A:$M,'Erfassung Adressen'!L$1,FALSE)</f>
        <v>#N/A</v>
      </c>
      <c r="AE37" s="102" t="e">
        <f>VLOOKUP($E37,'Erfassung Adressen'!$A:$M,'Erfassung Adressen'!M$1,FALSE)</f>
        <v>#N/A</v>
      </c>
    </row>
    <row r="38" spans="1:31" x14ac:dyDescent="0.2">
      <c r="A38" s="147"/>
      <c r="B38" s="142"/>
      <c r="C38" s="112"/>
      <c r="D38" s="112"/>
      <c r="E38" s="112"/>
      <c r="F38" s="113"/>
      <c r="G38" s="112"/>
      <c r="H38" s="114"/>
      <c r="I38" s="84"/>
      <c r="J38" s="75" t="str">
        <f t="shared" si="7"/>
        <v/>
      </c>
      <c r="K38" s="85" t="str">
        <f>IF(B38="","",VLOOKUP(B38,Taxen!$A$1:$E$13,3,FALSE)*H38)</f>
        <v/>
      </c>
      <c r="L38" s="86" t="str">
        <f>IF(B38="","",VLOOKUP(B38,Taxen!$A$1:$E$13,4,FALSE)*H38)</f>
        <v/>
      </c>
      <c r="M38" s="65"/>
      <c r="N38" s="29" t="str">
        <f>IF(ISERROR(VLOOKUP($B38,Taxen!$A:$D,2,FALSE)*$H38),"",(VLOOKUP($B38,Taxen!$A:$D,2,FALSE)*$H38))</f>
        <v/>
      </c>
      <c r="O38" s="30" t="str">
        <f>IF(ISERROR(VLOOKUP($B38,Taxen!$A:$D,3,FALSE)*$H38),"",(VLOOKUP($B38,Taxen!$A:$D,3,FALSE)*$H38))</f>
        <v/>
      </c>
      <c r="P38" s="31" t="str">
        <f>IF(ISERROR(VLOOKUP($B38,Taxen!$A:$D,4,FALSE)*$H38),"",(VLOOKUP($B38,Taxen!$A:$D,4,FALSE)*$H38))</f>
        <v/>
      </c>
      <c r="Q38" s="32" t="str">
        <f t="shared" si="8"/>
        <v/>
      </c>
      <c r="R38" s="141"/>
      <c r="S38" s="33" t="str">
        <f t="shared" si="9"/>
        <v/>
      </c>
      <c r="T38" s="33" t="str">
        <f>IF(ISERROR(VLOOKUP($B38,Taxen!$A:$E,5,FALSE)),"",(VLOOKUP($B38,Taxen!$A:$E,5,FALSE)))</f>
        <v/>
      </c>
      <c r="U38" s="9" t="str">
        <f t="shared" si="10"/>
        <v>ok</v>
      </c>
      <c r="X38" s="102" t="e">
        <f>VLOOKUP($E38,'Erfassung Adressen'!$A:$M,'Erfassung Adressen'!G$1,FALSE)</f>
        <v>#N/A</v>
      </c>
      <c r="Y38" s="102" t="e">
        <f>VLOOKUP($E38,'Erfassung Adressen'!$A:$M,'Erfassung Adressen'!D$1,FALSE)</f>
        <v>#N/A</v>
      </c>
      <c r="Z38" s="102" t="e">
        <f>VLOOKUP($E38,'Erfassung Adressen'!$A:$M,'Erfassung Adressen'!E$1,FALSE)</f>
        <v>#N/A</v>
      </c>
      <c r="AA38" s="102" t="e">
        <f>VLOOKUP($E38,'Erfassung Adressen'!$A:$M,'Erfassung Adressen'!I$1,FALSE)</f>
        <v>#N/A</v>
      </c>
      <c r="AB38" s="102" t="e">
        <f>VLOOKUP($E38,'Erfassung Adressen'!$A:$M,'Erfassung Adressen'!J$1,FALSE)</f>
        <v>#N/A</v>
      </c>
      <c r="AC38" s="102" t="e">
        <f>VLOOKUP($E38,'Erfassung Adressen'!$A:$M,'Erfassung Adressen'!K$1,FALSE)</f>
        <v>#N/A</v>
      </c>
      <c r="AD38" s="102" t="e">
        <f>VLOOKUP($E38,'Erfassung Adressen'!$A:$M,'Erfassung Adressen'!L$1,FALSE)</f>
        <v>#N/A</v>
      </c>
      <c r="AE38" s="102" t="e">
        <f>VLOOKUP($E38,'Erfassung Adressen'!$A:$M,'Erfassung Adressen'!M$1,FALSE)</f>
        <v>#N/A</v>
      </c>
    </row>
    <row r="39" spans="1:31" x14ac:dyDescent="0.2">
      <c r="A39" s="147"/>
      <c r="B39" s="35"/>
      <c r="C39" s="84"/>
      <c r="D39" s="84"/>
      <c r="E39" s="84"/>
      <c r="F39" s="111"/>
      <c r="G39" s="84"/>
      <c r="H39" s="83"/>
      <c r="I39" s="84"/>
      <c r="J39" s="75" t="str">
        <f t="shared" si="7"/>
        <v/>
      </c>
      <c r="K39" s="85" t="str">
        <f>IF(B39="","",VLOOKUP(B39,Taxen!$A$1:$E$13,3,FALSE)*H39)</f>
        <v/>
      </c>
      <c r="L39" s="86" t="str">
        <f>IF(B39="","",VLOOKUP(B39,Taxen!$A$1:$E$13,4,FALSE)*H39)</f>
        <v/>
      </c>
      <c r="M39" s="65"/>
      <c r="N39" s="29" t="str">
        <f>IF(ISERROR(VLOOKUP($B39,Taxen!$A:$D,2,FALSE)*$H39),"",(VLOOKUP($B39,Taxen!$A:$D,2,FALSE)*$H39))</f>
        <v/>
      </c>
      <c r="O39" s="30" t="str">
        <f>IF(ISERROR(VLOOKUP($B39,Taxen!$A:$D,3,FALSE)*$H39),"",(VLOOKUP($B39,Taxen!$A:$D,3,FALSE)*$H39))</f>
        <v/>
      </c>
      <c r="P39" s="31" t="str">
        <f>IF(ISERROR(VLOOKUP($B39,Taxen!$A:$D,4,FALSE)*$H39),"",(VLOOKUP($B39,Taxen!$A:$D,4,FALSE)*$H39))</f>
        <v/>
      </c>
      <c r="Q39" s="32" t="str">
        <f t="shared" si="8"/>
        <v/>
      </c>
      <c r="R39" s="141"/>
      <c r="S39" s="33" t="str">
        <f t="shared" si="9"/>
        <v/>
      </c>
      <c r="T39" s="33" t="str">
        <f>IF(ISERROR(VLOOKUP($B39,Taxen!$A:$E,5,FALSE)),"",(VLOOKUP($B39,Taxen!$A:$E,5,FALSE)))</f>
        <v/>
      </c>
      <c r="U39" s="9" t="str">
        <f t="shared" si="10"/>
        <v>ok</v>
      </c>
      <c r="X39" s="102" t="e">
        <f>VLOOKUP($E39,'Erfassung Adressen'!$A:$M,'Erfassung Adressen'!G$1,FALSE)</f>
        <v>#N/A</v>
      </c>
      <c r="Y39" s="102" t="e">
        <f>VLOOKUP($E39,'Erfassung Adressen'!$A:$M,'Erfassung Adressen'!D$1,FALSE)</f>
        <v>#N/A</v>
      </c>
      <c r="Z39" s="102" t="e">
        <f>VLOOKUP($E39,'Erfassung Adressen'!$A:$M,'Erfassung Adressen'!E$1,FALSE)</f>
        <v>#N/A</v>
      </c>
      <c r="AA39" s="102" t="e">
        <f>VLOOKUP($E39,'Erfassung Adressen'!$A:$M,'Erfassung Adressen'!I$1,FALSE)</f>
        <v>#N/A</v>
      </c>
      <c r="AB39" s="102" t="e">
        <f>VLOOKUP($E39,'Erfassung Adressen'!$A:$M,'Erfassung Adressen'!J$1,FALSE)</f>
        <v>#N/A</v>
      </c>
      <c r="AC39" s="102" t="e">
        <f>VLOOKUP($E39,'Erfassung Adressen'!$A:$M,'Erfassung Adressen'!K$1,FALSE)</f>
        <v>#N/A</v>
      </c>
      <c r="AD39" s="102" t="e">
        <f>VLOOKUP($E39,'Erfassung Adressen'!$A:$M,'Erfassung Adressen'!L$1,FALSE)</f>
        <v>#N/A</v>
      </c>
      <c r="AE39" s="102" t="e">
        <f>VLOOKUP($E39,'Erfassung Adressen'!$A:$M,'Erfassung Adressen'!M$1,FALSE)</f>
        <v>#N/A</v>
      </c>
    </row>
    <row r="40" spans="1:31" x14ac:dyDescent="0.2">
      <c r="A40" s="147"/>
      <c r="B40" s="142"/>
      <c r="C40" s="112"/>
      <c r="D40" s="112"/>
      <c r="E40" s="112"/>
      <c r="F40" s="113"/>
      <c r="G40" s="112"/>
      <c r="H40" s="114"/>
      <c r="I40" s="84"/>
      <c r="J40" s="75" t="str">
        <f t="shared" si="7"/>
        <v/>
      </c>
      <c r="K40" s="85" t="str">
        <f>IF(B40="","",VLOOKUP(B40,Taxen!$A$1:$E$13,3,FALSE)*H40)</f>
        <v/>
      </c>
      <c r="L40" s="86" t="str">
        <f>IF(B40="","",VLOOKUP(B40,Taxen!$A$1:$E$13,4,FALSE)*H40)</f>
        <v/>
      </c>
      <c r="M40" s="65"/>
      <c r="N40" s="29" t="str">
        <f>IF(ISERROR(VLOOKUP($B40,Taxen!$A:$D,2,FALSE)*$H40),"",(VLOOKUP($B40,Taxen!$A:$D,2,FALSE)*$H40))</f>
        <v/>
      </c>
      <c r="O40" s="30" t="str">
        <f>IF(ISERROR(VLOOKUP($B40,Taxen!$A:$D,3,FALSE)*$H40),"",(VLOOKUP($B40,Taxen!$A:$D,3,FALSE)*$H40))</f>
        <v/>
      </c>
      <c r="P40" s="31" t="str">
        <f>IF(ISERROR(VLOOKUP($B40,Taxen!$A:$D,4,FALSE)*$H40),"",(VLOOKUP($B40,Taxen!$A:$D,4,FALSE)*$H40))</f>
        <v/>
      </c>
      <c r="Q40" s="32" t="str">
        <f t="shared" si="8"/>
        <v/>
      </c>
      <c r="R40" s="141"/>
      <c r="S40" s="33" t="str">
        <f t="shared" si="9"/>
        <v/>
      </c>
      <c r="T40" s="33" t="str">
        <f>IF(ISERROR(VLOOKUP($B40,Taxen!$A:$E,5,FALSE)),"",(VLOOKUP($B40,Taxen!$A:$E,5,FALSE)))</f>
        <v/>
      </c>
      <c r="U40" s="9" t="str">
        <f t="shared" si="10"/>
        <v>ok</v>
      </c>
      <c r="X40" s="102" t="e">
        <f>VLOOKUP($E40,'Erfassung Adressen'!$A:$M,'Erfassung Adressen'!G$1,FALSE)</f>
        <v>#N/A</v>
      </c>
      <c r="Y40" s="102" t="e">
        <f>VLOOKUP($E40,'Erfassung Adressen'!$A:$M,'Erfassung Adressen'!D$1,FALSE)</f>
        <v>#N/A</v>
      </c>
      <c r="Z40" s="102" t="e">
        <f>VLOOKUP($E40,'Erfassung Adressen'!$A:$M,'Erfassung Adressen'!E$1,FALSE)</f>
        <v>#N/A</v>
      </c>
      <c r="AA40" s="102" t="e">
        <f>VLOOKUP($E40,'Erfassung Adressen'!$A:$M,'Erfassung Adressen'!I$1,FALSE)</f>
        <v>#N/A</v>
      </c>
      <c r="AB40" s="102" t="e">
        <f>VLOOKUP($E40,'Erfassung Adressen'!$A:$M,'Erfassung Adressen'!J$1,FALSE)</f>
        <v>#N/A</v>
      </c>
      <c r="AC40" s="102" t="e">
        <f>VLOOKUP($E40,'Erfassung Adressen'!$A:$M,'Erfassung Adressen'!K$1,FALSE)</f>
        <v>#N/A</v>
      </c>
      <c r="AD40" s="102" t="e">
        <f>VLOOKUP($E40,'Erfassung Adressen'!$A:$M,'Erfassung Adressen'!L$1,FALSE)</f>
        <v>#N/A</v>
      </c>
      <c r="AE40" s="102" t="e">
        <f>VLOOKUP($E40,'Erfassung Adressen'!$A:$M,'Erfassung Adressen'!M$1,FALSE)</f>
        <v>#N/A</v>
      </c>
    </row>
    <row r="41" spans="1:31" x14ac:dyDescent="0.2">
      <c r="A41" s="147"/>
      <c r="B41" s="35"/>
      <c r="C41" s="84"/>
      <c r="D41" s="84"/>
      <c r="E41" s="84"/>
      <c r="F41" s="111"/>
      <c r="G41" s="84"/>
      <c r="H41" s="83"/>
      <c r="I41" s="84"/>
      <c r="J41" s="75" t="str">
        <f t="shared" si="7"/>
        <v/>
      </c>
      <c r="K41" s="85" t="str">
        <f>IF(B41="","",VLOOKUP(B41,Taxen!$A$1:$E$13,3,FALSE)*H41)</f>
        <v/>
      </c>
      <c r="L41" s="86" t="str">
        <f>IF(B41="","",VLOOKUP(B41,Taxen!$A$1:$E$13,4,FALSE)*H41)</f>
        <v/>
      </c>
      <c r="M41" s="65"/>
      <c r="N41" s="29" t="str">
        <f>IF(ISERROR(VLOOKUP($B41,Taxen!$A:$D,2,FALSE)*$H41),"",(VLOOKUP($B41,Taxen!$A:$D,2,FALSE)*$H41))</f>
        <v/>
      </c>
      <c r="O41" s="30" t="str">
        <f>IF(ISERROR(VLOOKUP($B41,Taxen!$A:$D,3,FALSE)*$H41),"",(VLOOKUP($B41,Taxen!$A:$D,3,FALSE)*$H41))</f>
        <v/>
      </c>
      <c r="P41" s="31" t="str">
        <f>IF(ISERROR(VLOOKUP($B41,Taxen!$A:$D,4,FALSE)*$H41),"",(VLOOKUP($B41,Taxen!$A:$D,4,FALSE)*$H41))</f>
        <v/>
      </c>
      <c r="Q41" s="32" t="str">
        <f t="shared" si="8"/>
        <v/>
      </c>
      <c r="R41" s="141"/>
      <c r="S41" s="33" t="str">
        <f t="shared" si="9"/>
        <v/>
      </c>
      <c r="T41" s="33" t="str">
        <f>IF(ISERROR(VLOOKUP($B41,Taxen!$A:$E,5,FALSE)),"",(VLOOKUP($B41,Taxen!$A:$E,5,FALSE)))</f>
        <v/>
      </c>
      <c r="U41" s="9" t="str">
        <f t="shared" si="10"/>
        <v>ok</v>
      </c>
      <c r="X41" s="102" t="e">
        <f>VLOOKUP($E41,'Erfassung Adressen'!$A:$M,'Erfassung Adressen'!G$1,FALSE)</f>
        <v>#N/A</v>
      </c>
      <c r="Y41" s="102" t="e">
        <f>VLOOKUP($E41,'Erfassung Adressen'!$A:$M,'Erfassung Adressen'!D$1,FALSE)</f>
        <v>#N/A</v>
      </c>
      <c r="Z41" s="102" t="e">
        <f>VLOOKUP($E41,'Erfassung Adressen'!$A:$M,'Erfassung Adressen'!E$1,FALSE)</f>
        <v>#N/A</v>
      </c>
      <c r="AA41" s="102" t="e">
        <f>VLOOKUP($E41,'Erfassung Adressen'!$A:$M,'Erfassung Adressen'!I$1,FALSE)</f>
        <v>#N/A</v>
      </c>
      <c r="AB41" s="102" t="e">
        <f>VLOOKUP($E41,'Erfassung Adressen'!$A:$M,'Erfassung Adressen'!J$1,FALSE)</f>
        <v>#N/A</v>
      </c>
      <c r="AC41" s="102" t="e">
        <f>VLOOKUP($E41,'Erfassung Adressen'!$A:$M,'Erfassung Adressen'!K$1,FALSE)</f>
        <v>#N/A</v>
      </c>
      <c r="AD41" s="102" t="e">
        <f>VLOOKUP($E41,'Erfassung Adressen'!$A:$M,'Erfassung Adressen'!L$1,FALSE)</f>
        <v>#N/A</v>
      </c>
      <c r="AE41" s="102" t="e">
        <f>VLOOKUP($E41,'Erfassung Adressen'!$A:$M,'Erfassung Adressen'!M$1,FALSE)</f>
        <v>#N/A</v>
      </c>
    </row>
    <row r="42" spans="1:31" x14ac:dyDescent="0.2">
      <c r="A42" s="147"/>
      <c r="B42" s="142"/>
      <c r="C42" s="112"/>
      <c r="D42" s="112"/>
      <c r="E42" s="112"/>
      <c r="F42" s="113"/>
      <c r="G42" s="112"/>
      <c r="H42" s="114"/>
      <c r="I42" s="84"/>
      <c r="J42" s="75" t="str">
        <f t="shared" si="7"/>
        <v/>
      </c>
      <c r="K42" s="85" t="str">
        <f>IF(B42="","",VLOOKUP(B42,Taxen!$A$1:$E$13,3,FALSE)*H42)</f>
        <v/>
      </c>
      <c r="L42" s="86" t="str">
        <f>IF(B42="","",VLOOKUP(B42,Taxen!$A$1:$E$13,4,FALSE)*H42)</f>
        <v/>
      </c>
      <c r="M42" s="65"/>
      <c r="N42" s="29" t="str">
        <f>IF(ISERROR(VLOOKUP($B42,Taxen!$A:$D,2,FALSE)*$H42),"",(VLOOKUP($B42,Taxen!$A:$D,2,FALSE)*$H42))</f>
        <v/>
      </c>
      <c r="O42" s="30" t="str">
        <f>IF(ISERROR(VLOOKUP($B42,Taxen!$A:$D,3,FALSE)*$H42),"",(VLOOKUP($B42,Taxen!$A:$D,3,FALSE)*$H42))</f>
        <v/>
      </c>
      <c r="P42" s="31" t="str">
        <f>IF(ISERROR(VLOOKUP($B42,Taxen!$A:$D,4,FALSE)*$H42),"",(VLOOKUP($B42,Taxen!$A:$D,4,FALSE)*$H42))</f>
        <v/>
      </c>
      <c r="Q42" s="32" t="str">
        <f t="shared" si="8"/>
        <v/>
      </c>
      <c r="R42" s="141"/>
      <c r="S42" s="33" t="str">
        <f t="shared" si="9"/>
        <v/>
      </c>
      <c r="T42" s="33" t="str">
        <f>IF(ISERROR(VLOOKUP($B42,Taxen!$A:$E,5,FALSE)),"",(VLOOKUP($B42,Taxen!$A:$E,5,FALSE)))</f>
        <v/>
      </c>
      <c r="U42" s="9" t="str">
        <f t="shared" si="10"/>
        <v>ok</v>
      </c>
      <c r="X42" s="102" t="e">
        <f>VLOOKUP($E42,'Erfassung Adressen'!$A:$M,'Erfassung Adressen'!G$1,FALSE)</f>
        <v>#N/A</v>
      </c>
      <c r="Y42" s="102" t="e">
        <f>VLOOKUP($E42,'Erfassung Adressen'!$A:$M,'Erfassung Adressen'!D$1,FALSE)</f>
        <v>#N/A</v>
      </c>
      <c r="Z42" s="102" t="e">
        <f>VLOOKUP($E42,'Erfassung Adressen'!$A:$M,'Erfassung Adressen'!E$1,FALSE)</f>
        <v>#N/A</v>
      </c>
      <c r="AA42" s="102" t="e">
        <f>VLOOKUP($E42,'Erfassung Adressen'!$A:$M,'Erfassung Adressen'!I$1,FALSE)</f>
        <v>#N/A</v>
      </c>
      <c r="AB42" s="102" t="e">
        <f>VLOOKUP($E42,'Erfassung Adressen'!$A:$M,'Erfassung Adressen'!J$1,FALSE)</f>
        <v>#N/A</v>
      </c>
      <c r="AC42" s="102" t="e">
        <f>VLOOKUP($E42,'Erfassung Adressen'!$A:$M,'Erfassung Adressen'!K$1,FALSE)</f>
        <v>#N/A</v>
      </c>
      <c r="AD42" s="102" t="e">
        <f>VLOOKUP($E42,'Erfassung Adressen'!$A:$M,'Erfassung Adressen'!L$1,FALSE)</f>
        <v>#N/A</v>
      </c>
      <c r="AE42" s="102" t="e">
        <f>VLOOKUP($E42,'Erfassung Adressen'!$A:$M,'Erfassung Adressen'!M$1,FALSE)</f>
        <v>#N/A</v>
      </c>
    </row>
    <row r="43" spans="1:31" x14ac:dyDescent="0.2">
      <c r="A43" s="147"/>
      <c r="B43" s="35"/>
      <c r="C43" s="84"/>
      <c r="D43" s="84"/>
      <c r="E43" s="84"/>
      <c r="F43" s="111"/>
      <c r="G43" s="84"/>
      <c r="H43" s="83"/>
      <c r="I43" s="84"/>
      <c r="J43" s="75" t="str">
        <f t="shared" si="7"/>
        <v/>
      </c>
      <c r="K43" s="85" t="str">
        <f>IF(B43="","",VLOOKUP(B43,Taxen!$A$1:$E$13,3,FALSE)*H43)</f>
        <v/>
      </c>
      <c r="L43" s="86" t="str">
        <f>IF(B43="","",VLOOKUP(B43,Taxen!$A$1:$E$13,4,FALSE)*H43)</f>
        <v/>
      </c>
      <c r="M43" s="65"/>
      <c r="N43" s="29" t="str">
        <f>IF(ISERROR(VLOOKUP($B43,Taxen!$A:$D,2,FALSE)*$H43),"",(VLOOKUP($B43,Taxen!$A:$D,2,FALSE)*$H43))</f>
        <v/>
      </c>
      <c r="O43" s="30" t="str">
        <f>IF(ISERROR(VLOOKUP($B43,Taxen!$A:$D,3,FALSE)*$H43),"",(VLOOKUP($B43,Taxen!$A:$D,3,FALSE)*$H43))</f>
        <v/>
      </c>
      <c r="P43" s="31" t="str">
        <f>IF(ISERROR(VLOOKUP($B43,Taxen!$A:$D,4,FALSE)*$H43),"",(VLOOKUP($B43,Taxen!$A:$D,4,FALSE)*$H43))</f>
        <v/>
      </c>
      <c r="Q43" s="32" t="str">
        <f t="shared" si="8"/>
        <v/>
      </c>
      <c r="R43" s="141"/>
      <c r="S43" s="33" t="str">
        <f t="shared" si="9"/>
        <v/>
      </c>
      <c r="T43" s="33" t="str">
        <f>IF(ISERROR(VLOOKUP($B43,Taxen!$A:$E,5,FALSE)),"",(VLOOKUP($B43,Taxen!$A:$E,5,FALSE)))</f>
        <v/>
      </c>
      <c r="U43" s="9" t="str">
        <f t="shared" si="10"/>
        <v>ok</v>
      </c>
      <c r="X43" s="102" t="e">
        <f>VLOOKUP($E43,'Erfassung Adressen'!$A:$M,'Erfassung Adressen'!G$1,FALSE)</f>
        <v>#N/A</v>
      </c>
      <c r="Y43" s="102" t="e">
        <f>VLOOKUP($E43,'Erfassung Adressen'!$A:$M,'Erfassung Adressen'!D$1,FALSE)</f>
        <v>#N/A</v>
      </c>
      <c r="Z43" s="102" t="e">
        <f>VLOOKUP($E43,'Erfassung Adressen'!$A:$M,'Erfassung Adressen'!E$1,FALSE)</f>
        <v>#N/A</v>
      </c>
      <c r="AA43" s="102" t="e">
        <f>VLOOKUP($E43,'Erfassung Adressen'!$A:$M,'Erfassung Adressen'!I$1,FALSE)</f>
        <v>#N/A</v>
      </c>
      <c r="AB43" s="102" t="e">
        <f>VLOOKUP($E43,'Erfassung Adressen'!$A:$M,'Erfassung Adressen'!J$1,FALSE)</f>
        <v>#N/A</v>
      </c>
      <c r="AC43" s="102" t="e">
        <f>VLOOKUP($E43,'Erfassung Adressen'!$A:$M,'Erfassung Adressen'!K$1,FALSE)</f>
        <v>#N/A</v>
      </c>
      <c r="AD43" s="102" t="e">
        <f>VLOOKUP($E43,'Erfassung Adressen'!$A:$M,'Erfassung Adressen'!L$1,FALSE)</f>
        <v>#N/A</v>
      </c>
      <c r="AE43" s="102" t="e">
        <f>VLOOKUP($E43,'Erfassung Adressen'!$A:$M,'Erfassung Adressen'!M$1,FALSE)</f>
        <v>#N/A</v>
      </c>
    </row>
    <row r="44" spans="1:31" x14ac:dyDescent="0.2">
      <c r="A44" s="147"/>
      <c r="B44" s="142"/>
      <c r="C44" s="112"/>
      <c r="D44" s="112"/>
      <c r="E44" s="112"/>
      <c r="F44" s="113"/>
      <c r="G44" s="112"/>
      <c r="H44" s="114"/>
      <c r="I44" s="84"/>
      <c r="J44" s="75" t="str">
        <f t="shared" si="7"/>
        <v/>
      </c>
      <c r="K44" s="85" t="str">
        <f>IF(B44="","",VLOOKUP(B44,Taxen!$A$1:$E$13,3,FALSE)*H44)</f>
        <v/>
      </c>
      <c r="L44" s="86" t="str">
        <f>IF(B44="","",VLOOKUP(B44,Taxen!$A$1:$E$13,4,FALSE)*H44)</f>
        <v/>
      </c>
      <c r="M44" s="65"/>
      <c r="N44" s="29" t="str">
        <f>IF(ISERROR(VLOOKUP($B44,Taxen!$A:$D,2,FALSE)*$H44),"",(VLOOKUP($B44,Taxen!$A:$D,2,FALSE)*$H44))</f>
        <v/>
      </c>
      <c r="O44" s="30" t="str">
        <f>IF(ISERROR(VLOOKUP($B44,Taxen!$A:$D,3,FALSE)*$H44),"",(VLOOKUP($B44,Taxen!$A:$D,3,FALSE)*$H44))</f>
        <v/>
      </c>
      <c r="P44" s="31" t="str">
        <f>IF(ISERROR(VLOOKUP($B44,Taxen!$A:$D,4,FALSE)*$H44),"",(VLOOKUP($B44,Taxen!$A:$D,4,FALSE)*$H44))</f>
        <v/>
      </c>
      <c r="Q44" s="32" t="str">
        <f t="shared" si="8"/>
        <v/>
      </c>
      <c r="R44" s="141"/>
      <c r="S44" s="33" t="str">
        <f t="shared" si="9"/>
        <v/>
      </c>
      <c r="T44" s="33" t="str">
        <f>IF(ISERROR(VLOOKUP($B44,Taxen!$A:$E,5,FALSE)),"",(VLOOKUP($B44,Taxen!$A:$E,5,FALSE)))</f>
        <v/>
      </c>
      <c r="U44" s="9" t="str">
        <f t="shared" si="10"/>
        <v>ok</v>
      </c>
      <c r="X44" s="102" t="e">
        <f>VLOOKUP($E44,'Erfassung Adressen'!$A:$M,'Erfassung Adressen'!G$1,FALSE)</f>
        <v>#N/A</v>
      </c>
      <c r="Y44" s="102" t="e">
        <f>VLOOKUP($E44,'Erfassung Adressen'!$A:$M,'Erfassung Adressen'!D$1,FALSE)</f>
        <v>#N/A</v>
      </c>
      <c r="Z44" s="102" t="e">
        <f>VLOOKUP($E44,'Erfassung Adressen'!$A:$M,'Erfassung Adressen'!E$1,FALSE)</f>
        <v>#N/A</v>
      </c>
      <c r="AA44" s="102" t="e">
        <f>VLOOKUP($E44,'Erfassung Adressen'!$A:$M,'Erfassung Adressen'!I$1,FALSE)</f>
        <v>#N/A</v>
      </c>
      <c r="AB44" s="102" t="e">
        <f>VLOOKUP($E44,'Erfassung Adressen'!$A:$M,'Erfassung Adressen'!J$1,FALSE)</f>
        <v>#N/A</v>
      </c>
      <c r="AC44" s="102" t="e">
        <f>VLOOKUP($E44,'Erfassung Adressen'!$A:$M,'Erfassung Adressen'!K$1,FALSE)</f>
        <v>#N/A</v>
      </c>
      <c r="AD44" s="102" t="e">
        <f>VLOOKUP($E44,'Erfassung Adressen'!$A:$M,'Erfassung Adressen'!L$1,FALSE)</f>
        <v>#N/A</v>
      </c>
      <c r="AE44" s="102" t="e">
        <f>VLOOKUP($E44,'Erfassung Adressen'!$A:$M,'Erfassung Adressen'!M$1,FALSE)</f>
        <v>#N/A</v>
      </c>
    </row>
    <row r="45" spans="1:31" x14ac:dyDescent="0.2">
      <c r="A45" s="147"/>
      <c r="B45" s="35"/>
      <c r="C45" s="84"/>
      <c r="D45" s="84"/>
      <c r="E45" s="84"/>
      <c r="F45" s="111"/>
      <c r="G45" s="84"/>
      <c r="H45" s="83"/>
      <c r="I45" s="84"/>
      <c r="J45" s="75" t="str">
        <f t="shared" si="7"/>
        <v/>
      </c>
      <c r="K45" s="85" t="str">
        <f>IF(B45="","",VLOOKUP(B45,Taxen!$A$1:$E$13,3,FALSE)*H45)</f>
        <v/>
      </c>
      <c r="L45" s="86" t="str">
        <f>IF(B45="","",VLOOKUP(B45,Taxen!$A$1:$E$13,4,FALSE)*H45)</f>
        <v/>
      </c>
      <c r="M45" s="65"/>
      <c r="N45" s="29" t="str">
        <f>IF(ISERROR(VLOOKUP($B45,Taxen!$A:$D,2,FALSE)*$H45),"",(VLOOKUP($B45,Taxen!$A:$D,2,FALSE)*$H45))</f>
        <v/>
      </c>
      <c r="O45" s="30" t="str">
        <f>IF(ISERROR(VLOOKUP($B45,Taxen!$A:$D,3,FALSE)*$H45),"",(VLOOKUP($B45,Taxen!$A:$D,3,FALSE)*$H45))</f>
        <v/>
      </c>
      <c r="P45" s="31" t="str">
        <f>IF(ISERROR(VLOOKUP($B45,Taxen!$A:$D,4,FALSE)*$H45),"",(VLOOKUP($B45,Taxen!$A:$D,4,FALSE)*$H45))</f>
        <v/>
      </c>
      <c r="Q45" s="32" t="str">
        <f t="shared" si="8"/>
        <v/>
      </c>
      <c r="R45" s="141"/>
      <c r="S45" s="33" t="str">
        <f t="shared" si="9"/>
        <v/>
      </c>
      <c r="T45" s="33" t="str">
        <f>IF(ISERROR(VLOOKUP($B45,Taxen!$A:$E,5,FALSE)),"",(VLOOKUP($B45,Taxen!$A:$E,5,FALSE)))</f>
        <v/>
      </c>
      <c r="U45" s="9" t="str">
        <f t="shared" si="10"/>
        <v>ok</v>
      </c>
      <c r="X45" s="102" t="e">
        <f>VLOOKUP($E45,'Erfassung Adressen'!$A:$M,'Erfassung Adressen'!G$1,FALSE)</f>
        <v>#N/A</v>
      </c>
      <c r="Y45" s="102" t="e">
        <f>VLOOKUP($E45,'Erfassung Adressen'!$A:$M,'Erfassung Adressen'!D$1,FALSE)</f>
        <v>#N/A</v>
      </c>
      <c r="Z45" s="102" t="e">
        <f>VLOOKUP($E45,'Erfassung Adressen'!$A:$M,'Erfassung Adressen'!E$1,FALSE)</f>
        <v>#N/A</v>
      </c>
      <c r="AA45" s="102" t="e">
        <f>VLOOKUP($E45,'Erfassung Adressen'!$A:$M,'Erfassung Adressen'!I$1,FALSE)</f>
        <v>#N/A</v>
      </c>
      <c r="AB45" s="102" t="e">
        <f>VLOOKUP($E45,'Erfassung Adressen'!$A:$M,'Erfassung Adressen'!J$1,FALSE)</f>
        <v>#N/A</v>
      </c>
      <c r="AC45" s="102" t="e">
        <f>VLOOKUP($E45,'Erfassung Adressen'!$A:$M,'Erfassung Adressen'!K$1,FALSE)</f>
        <v>#N/A</v>
      </c>
      <c r="AD45" s="102" t="e">
        <f>VLOOKUP($E45,'Erfassung Adressen'!$A:$M,'Erfassung Adressen'!L$1,FALSE)</f>
        <v>#N/A</v>
      </c>
      <c r="AE45" s="102" t="e">
        <f>VLOOKUP($E45,'Erfassung Adressen'!$A:$M,'Erfassung Adressen'!M$1,FALSE)</f>
        <v>#N/A</v>
      </c>
    </row>
    <row r="46" spans="1:31" x14ac:dyDescent="0.2">
      <c r="A46" s="147"/>
      <c r="B46" s="142"/>
      <c r="C46" s="112"/>
      <c r="D46" s="112"/>
      <c r="E46" s="112"/>
      <c r="F46" s="113"/>
      <c r="G46" s="112"/>
      <c r="H46" s="114"/>
      <c r="I46" s="84"/>
      <c r="J46" s="75" t="str">
        <f t="shared" si="7"/>
        <v/>
      </c>
      <c r="K46" s="85" t="str">
        <f>IF(B46="","",VLOOKUP(B46,Taxen!$A$1:$E$13,3,FALSE)*H46)</f>
        <v/>
      </c>
      <c r="L46" s="86" t="str">
        <f>IF(B46="","",VLOOKUP(B46,Taxen!$A$1:$E$13,4,FALSE)*H46)</f>
        <v/>
      </c>
      <c r="M46" s="65"/>
      <c r="N46" s="29" t="str">
        <f>IF(ISERROR(VLOOKUP($B46,Taxen!$A:$D,2,FALSE)*$H46),"",(VLOOKUP($B46,Taxen!$A:$D,2,FALSE)*$H46))</f>
        <v/>
      </c>
      <c r="O46" s="30" t="str">
        <f>IF(ISERROR(VLOOKUP($B46,Taxen!$A:$D,3,FALSE)*$H46),"",(VLOOKUP($B46,Taxen!$A:$D,3,FALSE)*$H46))</f>
        <v/>
      </c>
      <c r="P46" s="31" t="str">
        <f>IF(ISERROR(VLOOKUP($B46,Taxen!$A:$D,4,FALSE)*$H46),"",(VLOOKUP($B46,Taxen!$A:$D,4,FALSE)*$H46))</f>
        <v/>
      </c>
      <c r="Q46" s="32" t="str">
        <f t="shared" si="8"/>
        <v/>
      </c>
      <c r="R46" s="141"/>
      <c r="S46" s="33" t="str">
        <f t="shared" si="9"/>
        <v/>
      </c>
      <c r="T46" s="33" t="str">
        <f>IF(ISERROR(VLOOKUP($B46,Taxen!$A:$E,5,FALSE)),"",(VLOOKUP($B46,Taxen!$A:$E,5,FALSE)))</f>
        <v/>
      </c>
      <c r="U46" s="9" t="str">
        <f t="shared" si="10"/>
        <v>ok</v>
      </c>
      <c r="X46" s="102" t="e">
        <f>VLOOKUP($E46,'Erfassung Adressen'!$A:$M,'Erfassung Adressen'!G$1,FALSE)</f>
        <v>#N/A</v>
      </c>
      <c r="Y46" s="102" t="e">
        <f>VLOOKUP($E46,'Erfassung Adressen'!$A:$M,'Erfassung Adressen'!D$1,FALSE)</f>
        <v>#N/A</v>
      </c>
      <c r="Z46" s="102" t="e">
        <f>VLOOKUP($E46,'Erfassung Adressen'!$A:$M,'Erfassung Adressen'!E$1,FALSE)</f>
        <v>#N/A</v>
      </c>
      <c r="AA46" s="102" t="e">
        <f>VLOOKUP($E46,'Erfassung Adressen'!$A:$M,'Erfassung Adressen'!I$1,FALSE)</f>
        <v>#N/A</v>
      </c>
      <c r="AB46" s="102" t="e">
        <f>VLOOKUP($E46,'Erfassung Adressen'!$A:$M,'Erfassung Adressen'!J$1,FALSE)</f>
        <v>#N/A</v>
      </c>
      <c r="AC46" s="102" t="e">
        <f>VLOOKUP($E46,'Erfassung Adressen'!$A:$M,'Erfassung Adressen'!K$1,FALSE)</f>
        <v>#N/A</v>
      </c>
      <c r="AD46" s="102" t="e">
        <f>VLOOKUP($E46,'Erfassung Adressen'!$A:$M,'Erfassung Adressen'!L$1,FALSE)</f>
        <v>#N/A</v>
      </c>
      <c r="AE46" s="102" t="e">
        <f>VLOOKUP($E46,'Erfassung Adressen'!$A:$M,'Erfassung Adressen'!M$1,FALSE)</f>
        <v>#N/A</v>
      </c>
    </row>
    <row r="47" spans="1:31" x14ac:dyDescent="0.2">
      <c r="A47" s="147"/>
      <c r="B47" s="35"/>
      <c r="C47" s="84"/>
      <c r="D47" s="84"/>
      <c r="E47" s="84"/>
      <c r="F47" s="111"/>
      <c r="G47" s="84"/>
      <c r="H47" s="83"/>
      <c r="I47" s="84"/>
      <c r="J47" s="75" t="str">
        <f t="shared" si="7"/>
        <v/>
      </c>
      <c r="K47" s="85" t="str">
        <f>IF(B47="","",VLOOKUP(B47,Taxen!$A$1:$E$13,3,FALSE)*H47)</f>
        <v/>
      </c>
      <c r="L47" s="86" t="str">
        <f>IF(B47="","",VLOOKUP(B47,Taxen!$A$1:$E$13,4,FALSE)*H47)</f>
        <v/>
      </c>
      <c r="M47" s="65"/>
      <c r="N47" s="29" t="str">
        <f>IF(ISERROR(VLOOKUP($B47,Taxen!$A:$D,2,FALSE)*$H47),"",(VLOOKUP($B47,Taxen!$A:$D,2,FALSE)*$H47))</f>
        <v/>
      </c>
      <c r="O47" s="30" t="str">
        <f>IF(ISERROR(VLOOKUP($B47,Taxen!$A:$D,3,FALSE)*$H47),"",(VLOOKUP($B47,Taxen!$A:$D,3,FALSE)*$H47))</f>
        <v/>
      </c>
      <c r="P47" s="31" t="str">
        <f>IF(ISERROR(VLOOKUP($B47,Taxen!$A:$D,4,FALSE)*$H47),"",(VLOOKUP($B47,Taxen!$A:$D,4,FALSE)*$H47))</f>
        <v/>
      </c>
      <c r="Q47" s="32" t="str">
        <f t="shared" si="8"/>
        <v/>
      </c>
      <c r="R47" s="141"/>
      <c r="S47" s="33" t="str">
        <f t="shared" si="9"/>
        <v/>
      </c>
      <c r="T47" s="33" t="str">
        <f>IF(ISERROR(VLOOKUP($B47,Taxen!$A:$E,5,FALSE)),"",(VLOOKUP($B47,Taxen!$A:$E,5,FALSE)))</f>
        <v/>
      </c>
      <c r="U47" s="9" t="str">
        <f t="shared" si="10"/>
        <v>ok</v>
      </c>
      <c r="X47" s="102" t="e">
        <f>VLOOKUP($E47,'Erfassung Adressen'!$A:$M,'Erfassung Adressen'!G$1,FALSE)</f>
        <v>#N/A</v>
      </c>
      <c r="Y47" s="102" t="e">
        <f>VLOOKUP($E47,'Erfassung Adressen'!$A:$M,'Erfassung Adressen'!D$1,FALSE)</f>
        <v>#N/A</v>
      </c>
      <c r="Z47" s="102" t="e">
        <f>VLOOKUP($E47,'Erfassung Adressen'!$A:$M,'Erfassung Adressen'!E$1,FALSE)</f>
        <v>#N/A</v>
      </c>
      <c r="AA47" s="102" t="e">
        <f>VLOOKUP($E47,'Erfassung Adressen'!$A:$M,'Erfassung Adressen'!I$1,FALSE)</f>
        <v>#N/A</v>
      </c>
      <c r="AB47" s="102" t="e">
        <f>VLOOKUP($E47,'Erfassung Adressen'!$A:$M,'Erfassung Adressen'!J$1,FALSE)</f>
        <v>#N/A</v>
      </c>
      <c r="AC47" s="102" t="e">
        <f>VLOOKUP($E47,'Erfassung Adressen'!$A:$M,'Erfassung Adressen'!K$1,FALSE)</f>
        <v>#N/A</v>
      </c>
      <c r="AD47" s="102" t="e">
        <f>VLOOKUP($E47,'Erfassung Adressen'!$A:$M,'Erfassung Adressen'!L$1,FALSE)</f>
        <v>#N/A</v>
      </c>
      <c r="AE47" s="102" t="e">
        <f>VLOOKUP($E47,'Erfassung Adressen'!$A:$M,'Erfassung Adressen'!M$1,FALSE)</f>
        <v>#N/A</v>
      </c>
    </row>
    <row r="48" spans="1:31" x14ac:dyDescent="0.2">
      <c r="A48" s="147"/>
      <c r="B48" s="142"/>
      <c r="C48" s="112"/>
      <c r="D48" s="112"/>
      <c r="E48" s="112"/>
      <c r="F48" s="113"/>
      <c r="G48" s="112"/>
      <c r="H48" s="114"/>
      <c r="I48" s="84"/>
      <c r="J48" s="75" t="str">
        <f t="shared" si="7"/>
        <v/>
      </c>
      <c r="K48" s="85" t="str">
        <f>IF(B48="","",VLOOKUP(B48,Taxen!$A$1:$E$13,3,FALSE)*H48)</f>
        <v/>
      </c>
      <c r="L48" s="86" t="str">
        <f>IF(B48="","",VLOOKUP(B48,Taxen!$A$1:$E$13,4,FALSE)*H48)</f>
        <v/>
      </c>
      <c r="M48" s="65"/>
      <c r="N48" s="29" t="str">
        <f>IF(ISERROR(VLOOKUP($B48,Taxen!$A:$D,2,FALSE)*$H48),"",(VLOOKUP($B48,Taxen!$A:$D,2,FALSE)*$H48))</f>
        <v/>
      </c>
      <c r="O48" s="30" t="str">
        <f>IF(ISERROR(VLOOKUP($B48,Taxen!$A:$D,3,FALSE)*$H48),"",(VLOOKUP($B48,Taxen!$A:$D,3,FALSE)*$H48))</f>
        <v/>
      </c>
      <c r="P48" s="31" t="str">
        <f>IF(ISERROR(VLOOKUP($B48,Taxen!$A:$D,4,FALSE)*$H48),"",(VLOOKUP($B48,Taxen!$A:$D,4,FALSE)*$H48))</f>
        <v/>
      </c>
      <c r="Q48" s="32" t="str">
        <f t="shared" si="8"/>
        <v/>
      </c>
      <c r="R48" s="141"/>
      <c r="S48" s="33" t="str">
        <f t="shared" si="9"/>
        <v/>
      </c>
      <c r="T48" s="33" t="str">
        <f>IF(ISERROR(VLOOKUP($B48,Taxen!$A:$E,5,FALSE)),"",(VLOOKUP($B48,Taxen!$A:$E,5,FALSE)))</f>
        <v/>
      </c>
      <c r="U48" s="9" t="str">
        <f t="shared" si="10"/>
        <v>ok</v>
      </c>
      <c r="X48" s="102" t="e">
        <f>VLOOKUP($E48,'Erfassung Adressen'!$A:$M,'Erfassung Adressen'!G$1,FALSE)</f>
        <v>#N/A</v>
      </c>
      <c r="Y48" s="102" t="e">
        <f>VLOOKUP($E48,'Erfassung Adressen'!$A:$M,'Erfassung Adressen'!D$1,FALSE)</f>
        <v>#N/A</v>
      </c>
      <c r="Z48" s="102" t="e">
        <f>VLOOKUP($E48,'Erfassung Adressen'!$A:$M,'Erfassung Adressen'!E$1,FALSE)</f>
        <v>#N/A</v>
      </c>
      <c r="AA48" s="102" t="e">
        <f>VLOOKUP($E48,'Erfassung Adressen'!$A:$M,'Erfassung Adressen'!I$1,FALSE)</f>
        <v>#N/A</v>
      </c>
      <c r="AB48" s="102" t="e">
        <f>VLOOKUP($E48,'Erfassung Adressen'!$A:$M,'Erfassung Adressen'!J$1,FALSE)</f>
        <v>#N/A</v>
      </c>
      <c r="AC48" s="102" t="e">
        <f>VLOOKUP($E48,'Erfassung Adressen'!$A:$M,'Erfassung Adressen'!K$1,FALSE)</f>
        <v>#N/A</v>
      </c>
      <c r="AD48" s="102" t="e">
        <f>VLOOKUP($E48,'Erfassung Adressen'!$A:$M,'Erfassung Adressen'!L$1,FALSE)</f>
        <v>#N/A</v>
      </c>
      <c r="AE48" s="102" t="e">
        <f>VLOOKUP($E48,'Erfassung Adressen'!$A:$M,'Erfassung Adressen'!M$1,FALSE)</f>
        <v>#N/A</v>
      </c>
    </row>
    <row r="49" spans="1:31" x14ac:dyDescent="0.2">
      <c r="A49" s="147"/>
      <c r="B49" s="35"/>
      <c r="C49" s="84"/>
      <c r="D49" s="84"/>
      <c r="E49" s="84"/>
      <c r="F49" s="111"/>
      <c r="G49" s="84"/>
      <c r="H49" s="83"/>
      <c r="I49" s="84"/>
      <c r="J49" s="75" t="str">
        <f t="shared" si="7"/>
        <v/>
      </c>
      <c r="K49" s="85" t="str">
        <f>IF(B49="","",VLOOKUP(B49,Taxen!$A$1:$E$13,3,FALSE)*H49)</f>
        <v/>
      </c>
      <c r="L49" s="86" t="str">
        <f>IF(B49="","",VLOOKUP(B49,Taxen!$A$1:$E$13,4,FALSE)*H49)</f>
        <v/>
      </c>
      <c r="M49" s="65"/>
      <c r="N49" s="29" t="str">
        <f>IF(ISERROR(VLOOKUP($B49,Taxen!$A:$D,2,FALSE)*$H49),"",(VLOOKUP($B49,Taxen!$A:$D,2,FALSE)*$H49))</f>
        <v/>
      </c>
      <c r="O49" s="30" t="str">
        <f>IF(ISERROR(VLOOKUP($B49,Taxen!$A:$D,3,FALSE)*$H49),"",(VLOOKUP($B49,Taxen!$A:$D,3,FALSE)*$H49))</f>
        <v/>
      </c>
      <c r="P49" s="31" t="str">
        <f>IF(ISERROR(VLOOKUP($B49,Taxen!$A:$D,4,FALSE)*$H49),"",(VLOOKUP($B49,Taxen!$A:$D,4,FALSE)*$H49))</f>
        <v/>
      </c>
      <c r="Q49" s="32" t="str">
        <f t="shared" si="8"/>
        <v/>
      </c>
      <c r="R49" s="141"/>
      <c r="S49" s="33" t="str">
        <f t="shared" si="9"/>
        <v/>
      </c>
      <c r="T49" s="33" t="str">
        <f>IF(ISERROR(VLOOKUP($B49,Taxen!$A:$E,5,FALSE)),"",(VLOOKUP($B49,Taxen!$A:$E,5,FALSE)))</f>
        <v/>
      </c>
      <c r="U49" s="9" t="str">
        <f t="shared" si="10"/>
        <v>ok</v>
      </c>
      <c r="X49" s="102" t="e">
        <f>VLOOKUP($E49,'Erfassung Adressen'!$A:$M,'Erfassung Adressen'!G$1,FALSE)</f>
        <v>#N/A</v>
      </c>
      <c r="Y49" s="102" t="e">
        <f>VLOOKUP($E49,'Erfassung Adressen'!$A:$M,'Erfassung Adressen'!D$1,FALSE)</f>
        <v>#N/A</v>
      </c>
      <c r="Z49" s="102" t="e">
        <f>VLOOKUP($E49,'Erfassung Adressen'!$A:$M,'Erfassung Adressen'!E$1,FALSE)</f>
        <v>#N/A</v>
      </c>
      <c r="AA49" s="102" t="e">
        <f>VLOOKUP($E49,'Erfassung Adressen'!$A:$M,'Erfassung Adressen'!I$1,FALSE)</f>
        <v>#N/A</v>
      </c>
      <c r="AB49" s="102" t="e">
        <f>VLOOKUP($E49,'Erfassung Adressen'!$A:$M,'Erfassung Adressen'!J$1,FALSE)</f>
        <v>#N/A</v>
      </c>
      <c r="AC49" s="102" t="e">
        <f>VLOOKUP($E49,'Erfassung Adressen'!$A:$M,'Erfassung Adressen'!K$1,FALSE)</f>
        <v>#N/A</v>
      </c>
      <c r="AD49" s="102" t="e">
        <f>VLOOKUP($E49,'Erfassung Adressen'!$A:$M,'Erfassung Adressen'!L$1,FALSE)</f>
        <v>#N/A</v>
      </c>
      <c r="AE49" s="102" t="e">
        <f>VLOOKUP($E49,'Erfassung Adressen'!$A:$M,'Erfassung Adressen'!M$1,FALSE)</f>
        <v>#N/A</v>
      </c>
    </row>
    <row r="50" spans="1:31" x14ac:dyDescent="0.2">
      <c r="A50" s="147"/>
      <c r="B50" s="142"/>
      <c r="C50" s="112"/>
      <c r="D50" s="112"/>
      <c r="E50" s="112"/>
      <c r="F50" s="113"/>
      <c r="G50" s="112"/>
      <c r="H50" s="114"/>
      <c r="I50" s="84"/>
      <c r="J50" s="75" t="str">
        <f t="shared" si="7"/>
        <v/>
      </c>
      <c r="K50" s="85" t="str">
        <f>IF(B50="","",VLOOKUP(B50,Taxen!$A$1:$E$13,3,FALSE)*H50)</f>
        <v/>
      </c>
      <c r="L50" s="86" t="str">
        <f>IF(B50="","",VLOOKUP(B50,Taxen!$A$1:$E$13,4,FALSE)*H50)</f>
        <v/>
      </c>
      <c r="M50" s="65"/>
      <c r="N50" s="29" t="str">
        <f>IF(ISERROR(VLOOKUP($B50,Taxen!$A:$D,2,FALSE)*$H50),"",(VLOOKUP($B50,Taxen!$A:$D,2,FALSE)*$H50))</f>
        <v/>
      </c>
      <c r="O50" s="30" t="str">
        <f>IF(ISERROR(VLOOKUP($B50,Taxen!$A:$D,3,FALSE)*$H50),"",(VLOOKUP($B50,Taxen!$A:$D,3,FALSE)*$H50))</f>
        <v/>
      </c>
      <c r="P50" s="31" t="str">
        <f>IF(ISERROR(VLOOKUP($B50,Taxen!$A:$D,4,FALSE)*$H50),"",(VLOOKUP($B50,Taxen!$A:$D,4,FALSE)*$H50))</f>
        <v/>
      </c>
      <c r="Q50" s="32" t="str">
        <f t="shared" si="8"/>
        <v/>
      </c>
      <c r="R50" s="141"/>
      <c r="S50" s="33" t="str">
        <f t="shared" si="9"/>
        <v/>
      </c>
      <c r="T50" s="33" t="str">
        <f>IF(ISERROR(VLOOKUP($B50,Taxen!$A:$E,5,FALSE)),"",(VLOOKUP($B50,Taxen!$A:$E,5,FALSE)))</f>
        <v/>
      </c>
      <c r="U50" s="9" t="str">
        <f t="shared" si="10"/>
        <v>ok</v>
      </c>
      <c r="X50" s="102" t="e">
        <f>VLOOKUP($E50,'Erfassung Adressen'!$A:$M,'Erfassung Adressen'!G$1,FALSE)</f>
        <v>#N/A</v>
      </c>
      <c r="Y50" s="102" t="e">
        <f>VLOOKUP($E50,'Erfassung Adressen'!$A:$M,'Erfassung Adressen'!D$1,FALSE)</f>
        <v>#N/A</v>
      </c>
      <c r="Z50" s="102" t="e">
        <f>VLOOKUP($E50,'Erfassung Adressen'!$A:$M,'Erfassung Adressen'!E$1,FALSE)</f>
        <v>#N/A</v>
      </c>
      <c r="AA50" s="102" t="e">
        <f>VLOOKUP($E50,'Erfassung Adressen'!$A:$M,'Erfassung Adressen'!I$1,FALSE)</f>
        <v>#N/A</v>
      </c>
      <c r="AB50" s="102" t="e">
        <f>VLOOKUP($E50,'Erfassung Adressen'!$A:$M,'Erfassung Adressen'!J$1,FALSE)</f>
        <v>#N/A</v>
      </c>
      <c r="AC50" s="102" t="e">
        <f>VLOOKUP($E50,'Erfassung Adressen'!$A:$M,'Erfassung Adressen'!K$1,FALSE)</f>
        <v>#N/A</v>
      </c>
      <c r="AD50" s="102" t="e">
        <f>VLOOKUP($E50,'Erfassung Adressen'!$A:$M,'Erfassung Adressen'!L$1,FALSE)</f>
        <v>#N/A</v>
      </c>
      <c r="AE50" s="102" t="e">
        <f>VLOOKUP($E50,'Erfassung Adressen'!$A:$M,'Erfassung Adressen'!M$1,FALSE)</f>
        <v>#N/A</v>
      </c>
    </row>
    <row r="51" spans="1:31" x14ac:dyDescent="0.2">
      <c r="A51" s="147"/>
      <c r="B51" s="35"/>
      <c r="C51" s="84"/>
      <c r="D51" s="84"/>
      <c r="E51" s="84"/>
      <c r="F51" s="111"/>
      <c r="G51" s="84"/>
      <c r="H51" s="83"/>
      <c r="I51" s="84"/>
      <c r="J51" s="75" t="str">
        <f t="shared" si="7"/>
        <v/>
      </c>
      <c r="K51" s="85" t="str">
        <f>IF(B51="","",VLOOKUP(B51,Taxen!$A$1:$E$13,3,FALSE)*H51)</f>
        <v/>
      </c>
      <c r="L51" s="86" t="str">
        <f>IF(B51="","",VLOOKUP(B51,Taxen!$A$1:$E$13,4,FALSE)*H51)</f>
        <v/>
      </c>
      <c r="M51" s="65"/>
      <c r="N51" s="29" t="str">
        <f>IF(ISERROR(VLOOKUP($B51,Taxen!$A:$D,2,FALSE)*$H51),"",(VLOOKUP($B51,Taxen!$A:$D,2,FALSE)*$H51))</f>
        <v/>
      </c>
      <c r="O51" s="30" t="str">
        <f>IF(ISERROR(VLOOKUP($B51,Taxen!$A:$D,3,FALSE)*$H51),"",(VLOOKUP($B51,Taxen!$A:$D,3,FALSE)*$H51))</f>
        <v/>
      </c>
      <c r="P51" s="31" t="str">
        <f>IF(ISERROR(VLOOKUP($B51,Taxen!$A:$D,4,FALSE)*$H51),"",(VLOOKUP($B51,Taxen!$A:$D,4,FALSE)*$H51))</f>
        <v/>
      </c>
      <c r="Q51" s="32" t="str">
        <f t="shared" si="8"/>
        <v/>
      </c>
      <c r="R51" s="141"/>
      <c r="S51" s="33" t="str">
        <f t="shared" si="9"/>
        <v/>
      </c>
      <c r="T51" s="33" t="str">
        <f>IF(ISERROR(VLOOKUP($B51,Taxen!$A:$E,5,FALSE)),"",(VLOOKUP($B51,Taxen!$A:$E,5,FALSE)))</f>
        <v/>
      </c>
      <c r="U51" s="9" t="str">
        <f t="shared" si="10"/>
        <v>ok</v>
      </c>
      <c r="X51" s="102" t="e">
        <f>VLOOKUP($E51,'Erfassung Adressen'!$A:$M,'Erfassung Adressen'!G$1,FALSE)</f>
        <v>#N/A</v>
      </c>
      <c r="Y51" s="102" t="e">
        <f>VLOOKUP($E51,'Erfassung Adressen'!$A:$M,'Erfassung Adressen'!D$1,FALSE)</f>
        <v>#N/A</v>
      </c>
      <c r="Z51" s="102" t="e">
        <f>VLOOKUP($E51,'Erfassung Adressen'!$A:$M,'Erfassung Adressen'!E$1,FALSE)</f>
        <v>#N/A</v>
      </c>
      <c r="AA51" s="102" t="e">
        <f>VLOOKUP($E51,'Erfassung Adressen'!$A:$M,'Erfassung Adressen'!I$1,FALSE)</f>
        <v>#N/A</v>
      </c>
      <c r="AB51" s="102" t="e">
        <f>VLOOKUP($E51,'Erfassung Adressen'!$A:$M,'Erfassung Adressen'!J$1,FALSE)</f>
        <v>#N/A</v>
      </c>
      <c r="AC51" s="102" t="e">
        <f>VLOOKUP($E51,'Erfassung Adressen'!$A:$M,'Erfassung Adressen'!K$1,FALSE)</f>
        <v>#N/A</v>
      </c>
      <c r="AD51" s="102" t="e">
        <f>VLOOKUP($E51,'Erfassung Adressen'!$A:$M,'Erfassung Adressen'!L$1,FALSE)</f>
        <v>#N/A</v>
      </c>
      <c r="AE51" s="102" t="e">
        <f>VLOOKUP($E51,'Erfassung Adressen'!$A:$M,'Erfassung Adressen'!M$1,FALSE)</f>
        <v>#N/A</v>
      </c>
    </row>
    <row r="52" spans="1:31" x14ac:dyDescent="0.2">
      <c r="A52" s="147"/>
      <c r="B52" s="142"/>
      <c r="C52" s="112"/>
      <c r="D52" s="112"/>
      <c r="E52" s="112"/>
      <c r="F52" s="113"/>
      <c r="G52" s="112"/>
      <c r="H52" s="114"/>
      <c r="I52" s="84"/>
      <c r="J52" s="75" t="str">
        <f t="shared" si="7"/>
        <v/>
      </c>
      <c r="K52" s="85" t="str">
        <f>IF(B52="","",VLOOKUP(B52,Taxen!$A$1:$E$13,3,FALSE)*H52)</f>
        <v/>
      </c>
      <c r="L52" s="86" t="str">
        <f>IF(B52="","",VLOOKUP(B52,Taxen!$A$1:$E$13,4,FALSE)*H52)</f>
        <v/>
      </c>
      <c r="M52" s="65"/>
      <c r="N52" s="29" t="str">
        <f>IF(ISERROR(VLOOKUP($B52,Taxen!$A:$D,2,FALSE)*$H52),"",(VLOOKUP($B52,Taxen!$A:$D,2,FALSE)*$H52))</f>
        <v/>
      </c>
      <c r="O52" s="30" t="str">
        <f>IF(ISERROR(VLOOKUP($B52,Taxen!$A:$D,3,FALSE)*$H52),"",(VLOOKUP($B52,Taxen!$A:$D,3,FALSE)*$H52))</f>
        <v/>
      </c>
      <c r="P52" s="31" t="str">
        <f>IF(ISERROR(VLOOKUP($B52,Taxen!$A:$D,4,FALSE)*$H52),"",(VLOOKUP($B52,Taxen!$A:$D,4,FALSE)*$H52))</f>
        <v/>
      </c>
      <c r="Q52" s="32" t="str">
        <f t="shared" si="8"/>
        <v/>
      </c>
      <c r="R52" s="141"/>
      <c r="S52" s="33" t="str">
        <f t="shared" si="9"/>
        <v/>
      </c>
      <c r="T52" s="33" t="str">
        <f>IF(ISERROR(VLOOKUP($B52,Taxen!$A:$E,5,FALSE)),"",(VLOOKUP($B52,Taxen!$A:$E,5,FALSE)))</f>
        <v/>
      </c>
      <c r="U52" s="9" t="str">
        <f t="shared" si="10"/>
        <v>ok</v>
      </c>
      <c r="X52" s="102" t="e">
        <f>VLOOKUP($E52,'Erfassung Adressen'!$A:$M,'Erfassung Adressen'!G$1,FALSE)</f>
        <v>#N/A</v>
      </c>
      <c r="Y52" s="102" t="e">
        <f>VLOOKUP($E52,'Erfassung Adressen'!$A:$M,'Erfassung Adressen'!D$1,FALSE)</f>
        <v>#N/A</v>
      </c>
      <c r="Z52" s="102" t="e">
        <f>VLOOKUP($E52,'Erfassung Adressen'!$A:$M,'Erfassung Adressen'!E$1,FALSE)</f>
        <v>#N/A</v>
      </c>
      <c r="AA52" s="102" t="e">
        <f>VLOOKUP($E52,'Erfassung Adressen'!$A:$M,'Erfassung Adressen'!I$1,FALSE)</f>
        <v>#N/A</v>
      </c>
      <c r="AB52" s="102" t="e">
        <f>VLOOKUP($E52,'Erfassung Adressen'!$A:$M,'Erfassung Adressen'!J$1,FALSE)</f>
        <v>#N/A</v>
      </c>
      <c r="AC52" s="102" t="e">
        <f>VLOOKUP($E52,'Erfassung Adressen'!$A:$M,'Erfassung Adressen'!K$1,FALSE)</f>
        <v>#N/A</v>
      </c>
      <c r="AD52" s="102" t="e">
        <f>VLOOKUP($E52,'Erfassung Adressen'!$A:$M,'Erfassung Adressen'!L$1,FALSE)</f>
        <v>#N/A</v>
      </c>
      <c r="AE52" s="102" t="e">
        <f>VLOOKUP($E52,'Erfassung Adressen'!$A:$M,'Erfassung Adressen'!M$1,FALSE)</f>
        <v>#N/A</v>
      </c>
    </row>
    <row r="53" spans="1:31" x14ac:dyDescent="0.2">
      <c r="A53" s="147"/>
      <c r="B53" s="35"/>
      <c r="C53" s="84"/>
      <c r="D53" s="84"/>
      <c r="E53" s="84"/>
      <c r="F53" s="111"/>
      <c r="G53" s="84"/>
      <c r="H53" s="83"/>
      <c r="I53" s="84"/>
      <c r="J53" s="75" t="str">
        <f t="shared" si="7"/>
        <v/>
      </c>
      <c r="K53" s="85" t="str">
        <f>IF(B53="","",VLOOKUP(B53,Taxen!$A$1:$E$13,3,FALSE)*H53)</f>
        <v/>
      </c>
      <c r="L53" s="86" t="str">
        <f>IF(B53="","",VLOOKUP(B53,Taxen!$A$1:$E$13,4,FALSE)*H53)</f>
        <v/>
      </c>
      <c r="M53" s="65"/>
      <c r="N53" s="29" t="str">
        <f>IF(ISERROR(VLOOKUP($B53,Taxen!$A:$D,2,FALSE)*$H53),"",(VLOOKUP($B53,Taxen!$A:$D,2,FALSE)*$H53))</f>
        <v/>
      </c>
      <c r="O53" s="30" t="str">
        <f>IF(ISERROR(VLOOKUP($B53,Taxen!$A:$D,3,FALSE)*$H53),"",(VLOOKUP($B53,Taxen!$A:$D,3,FALSE)*$H53))</f>
        <v/>
      </c>
      <c r="P53" s="31" t="str">
        <f>IF(ISERROR(VLOOKUP($B53,Taxen!$A:$D,4,FALSE)*$H53),"",(VLOOKUP($B53,Taxen!$A:$D,4,FALSE)*$H53))</f>
        <v/>
      </c>
      <c r="Q53" s="32" t="str">
        <f t="shared" si="8"/>
        <v/>
      </c>
      <c r="R53" s="141"/>
      <c r="S53" s="33" t="str">
        <f t="shared" si="9"/>
        <v/>
      </c>
      <c r="T53" s="33" t="str">
        <f>IF(ISERROR(VLOOKUP($B53,Taxen!$A:$E,5,FALSE)),"",(VLOOKUP($B53,Taxen!$A:$E,5,FALSE)))</f>
        <v/>
      </c>
      <c r="U53" s="9" t="str">
        <f t="shared" si="10"/>
        <v>ok</v>
      </c>
      <c r="X53" s="102" t="e">
        <f>VLOOKUP($E53,'Erfassung Adressen'!$A:$M,'Erfassung Adressen'!G$1,FALSE)</f>
        <v>#N/A</v>
      </c>
      <c r="Y53" s="102" t="e">
        <f>VLOOKUP($E53,'Erfassung Adressen'!$A:$M,'Erfassung Adressen'!D$1,FALSE)</f>
        <v>#N/A</v>
      </c>
      <c r="Z53" s="102" t="e">
        <f>VLOOKUP($E53,'Erfassung Adressen'!$A:$M,'Erfassung Adressen'!E$1,FALSE)</f>
        <v>#N/A</v>
      </c>
      <c r="AA53" s="102" t="e">
        <f>VLOOKUP($E53,'Erfassung Adressen'!$A:$M,'Erfassung Adressen'!I$1,FALSE)</f>
        <v>#N/A</v>
      </c>
      <c r="AB53" s="102" t="e">
        <f>VLOOKUP($E53,'Erfassung Adressen'!$A:$M,'Erfassung Adressen'!J$1,FALSE)</f>
        <v>#N/A</v>
      </c>
      <c r="AC53" s="102" t="e">
        <f>VLOOKUP($E53,'Erfassung Adressen'!$A:$M,'Erfassung Adressen'!K$1,FALSE)</f>
        <v>#N/A</v>
      </c>
      <c r="AD53" s="102" t="e">
        <f>VLOOKUP($E53,'Erfassung Adressen'!$A:$M,'Erfassung Adressen'!L$1,FALSE)</f>
        <v>#N/A</v>
      </c>
      <c r="AE53" s="102" t="e">
        <f>VLOOKUP($E53,'Erfassung Adressen'!$A:$M,'Erfassung Adressen'!M$1,FALSE)</f>
        <v>#N/A</v>
      </c>
    </row>
    <row r="54" spans="1:31" x14ac:dyDescent="0.2">
      <c r="A54" s="147"/>
      <c r="B54" s="142"/>
      <c r="C54" s="112"/>
      <c r="D54" s="112"/>
      <c r="E54" s="112"/>
      <c r="F54" s="113"/>
      <c r="G54" s="112"/>
      <c r="H54" s="114"/>
      <c r="I54" s="84"/>
      <c r="J54" s="75" t="str">
        <f t="shared" si="7"/>
        <v/>
      </c>
      <c r="K54" s="85" t="str">
        <f>IF(B54="","",VLOOKUP(B54,Taxen!$A$1:$E$13,3,FALSE)*H54)</f>
        <v/>
      </c>
      <c r="L54" s="86" t="str">
        <f>IF(B54="","",VLOOKUP(B54,Taxen!$A$1:$E$13,4,FALSE)*H54)</f>
        <v/>
      </c>
      <c r="M54" s="65"/>
      <c r="N54" s="29" t="str">
        <f>IF(ISERROR(VLOOKUP($B54,Taxen!$A:$D,2,FALSE)*$H54),"",(VLOOKUP($B54,Taxen!$A:$D,2,FALSE)*$H54))</f>
        <v/>
      </c>
      <c r="O54" s="30" t="str">
        <f>IF(ISERROR(VLOOKUP($B54,Taxen!$A:$D,3,FALSE)*$H54),"",(VLOOKUP($B54,Taxen!$A:$D,3,FALSE)*$H54))</f>
        <v/>
      </c>
      <c r="P54" s="31" t="str">
        <f>IF(ISERROR(VLOOKUP($B54,Taxen!$A:$D,4,FALSE)*$H54),"",(VLOOKUP($B54,Taxen!$A:$D,4,FALSE)*$H54))</f>
        <v/>
      </c>
      <c r="Q54" s="32" t="str">
        <f t="shared" si="8"/>
        <v/>
      </c>
      <c r="R54" s="141"/>
      <c r="S54" s="33" t="str">
        <f t="shared" si="9"/>
        <v/>
      </c>
      <c r="T54" s="33" t="str">
        <f>IF(ISERROR(VLOOKUP($B54,Taxen!$A:$E,5,FALSE)),"",(VLOOKUP($B54,Taxen!$A:$E,5,FALSE)))</f>
        <v/>
      </c>
      <c r="U54" s="9" t="str">
        <f t="shared" si="10"/>
        <v>ok</v>
      </c>
      <c r="X54" s="102" t="e">
        <f>VLOOKUP($E54,'Erfassung Adressen'!$A:$M,'Erfassung Adressen'!G$1,FALSE)</f>
        <v>#N/A</v>
      </c>
      <c r="Y54" s="102" t="e">
        <f>VLOOKUP($E54,'Erfassung Adressen'!$A:$M,'Erfassung Adressen'!D$1,FALSE)</f>
        <v>#N/A</v>
      </c>
      <c r="Z54" s="102" t="e">
        <f>VLOOKUP($E54,'Erfassung Adressen'!$A:$M,'Erfassung Adressen'!E$1,FALSE)</f>
        <v>#N/A</v>
      </c>
      <c r="AA54" s="102" t="e">
        <f>VLOOKUP($E54,'Erfassung Adressen'!$A:$M,'Erfassung Adressen'!I$1,FALSE)</f>
        <v>#N/A</v>
      </c>
      <c r="AB54" s="102" t="e">
        <f>VLOOKUP($E54,'Erfassung Adressen'!$A:$M,'Erfassung Adressen'!J$1,FALSE)</f>
        <v>#N/A</v>
      </c>
      <c r="AC54" s="102" t="e">
        <f>VLOOKUP($E54,'Erfassung Adressen'!$A:$M,'Erfassung Adressen'!K$1,FALSE)</f>
        <v>#N/A</v>
      </c>
      <c r="AD54" s="102" t="e">
        <f>VLOOKUP($E54,'Erfassung Adressen'!$A:$M,'Erfassung Adressen'!L$1,FALSE)</f>
        <v>#N/A</v>
      </c>
      <c r="AE54" s="102" t="e">
        <f>VLOOKUP($E54,'Erfassung Adressen'!$A:$M,'Erfassung Adressen'!M$1,FALSE)</f>
        <v>#N/A</v>
      </c>
    </row>
    <row r="55" spans="1:31" x14ac:dyDescent="0.2">
      <c r="A55" s="147"/>
      <c r="B55" s="35"/>
      <c r="C55" s="84"/>
      <c r="D55" s="84"/>
      <c r="E55" s="84"/>
      <c r="F55" s="111"/>
      <c r="G55" s="84"/>
      <c r="H55" s="83"/>
      <c r="I55" s="84"/>
      <c r="J55" s="75" t="str">
        <f t="shared" si="7"/>
        <v/>
      </c>
      <c r="K55" s="85" t="str">
        <f>IF(B55="","",VLOOKUP(B55,Taxen!$A$1:$E$13,3,FALSE)*H55)</f>
        <v/>
      </c>
      <c r="L55" s="86" t="str">
        <f>IF(B55="","",VLOOKUP(B55,Taxen!$A$1:$E$13,4,FALSE)*H55)</f>
        <v/>
      </c>
      <c r="M55" s="65"/>
      <c r="N55" s="29" t="str">
        <f>IF(ISERROR(VLOOKUP($B55,Taxen!$A:$D,2,FALSE)*$H55),"",(VLOOKUP($B55,Taxen!$A:$D,2,FALSE)*$H55))</f>
        <v/>
      </c>
      <c r="O55" s="30" t="str">
        <f>IF(ISERROR(VLOOKUP($B55,Taxen!$A:$D,3,FALSE)*$H55),"",(VLOOKUP($B55,Taxen!$A:$D,3,FALSE)*$H55))</f>
        <v/>
      </c>
      <c r="P55" s="31" t="str">
        <f>IF(ISERROR(VLOOKUP($B55,Taxen!$A:$D,4,FALSE)*$H55),"",(VLOOKUP($B55,Taxen!$A:$D,4,FALSE)*$H55))</f>
        <v/>
      </c>
      <c r="Q55" s="32" t="str">
        <f t="shared" si="8"/>
        <v/>
      </c>
      <c r="R55" s="141"/>
      <c r="S55" s="33" t="str">
        <f t="shared" si="9"/>
        <v/>
      </c>
      <c r="T55" s="33" t="str">
        <f>IF(ISERROR(VLOOKUP($B55,Taxen!$A:$E,5,FALSE)),"",(VLOOKUP($B55,Taxen!$A:$E,5,FALSE)))</f>
        <v/>
      </c>
      <c r="U55" s="9" t="str">
        <f t="shared" si="10"/>
        <v>ok</v>
      </c>
      <c r="X55" s="102" t="e">
        <f>VLOOKUP($E55,'Erfassung Adressen'!$A:$M,'Erfassung Adressen'!G$1,FALSE)</f>
        <v>#N/A</v>
      </c>
      <c r="Y55" s="102" t="e">
        <f>VLOOKUP($E55,'Erfassung Adressen'!$A:$M,'Erfassung Adressen'!D$1,FALSE)</f>
        <v>#N/A</v>
      </c>
      <c r="Z55" s="102" t="e">
        <f>VLOOKUP($E55,'Erfassung Adressen'!$A:$M,'Erfassung Adressen'!E$1,FALSE)</f>
        <v>#N/A</v>
      </c>
      <c r="AA55" s="102" t="e">
        <f>VLOOKUP($E55,'Erfassung Adressen'!$A:$M,'Erfassung Adressen'!I$1,FALSE)</f>
        <v>#N/A</v>
      </c>
      <c r="AB55" s="102" t="e">
        <f>VLOOKUP($E55,'Erfassung Adressen'!$A:$M,'Erfassung Adressen'!J$1,FALSE)</f>
        <v>#N/A</v>
      </c>
      <c r="AC55" s="102" t="e">
        <f>VLOOKUP($E55,'Erfassung Adressen'!$A:$M,'Erfassung Adressen'!K$1,FALSE)</f>
        <v>#N/A</v>
      </c>
      <c r="AD55" s="102" t="e">
        <f>VLOOKUP($E55,'Erfassung Adressen'!$A:$M,'Erfassung Adressen'!L$1,FALSE)</f>
        <v>#N/A</v>
      </c>
      <c r="AE55" s="102" t="e">
        <f>VLOOKUP($E55,'Erfassung Adressen'!$A:$M,'Erfassung Adressen'!M$1,FALSE)</f>
        <v>#N/A</v>
      </c>
    </row>
    <row r="56" spans="1:31" x14ac:dyDescent="0.2">
      <c r="A56" s="147"/>
      <c r="B56" s="142"/>
      <c r="C56" s="112"/>
      <c r="D56" s="112"/>
      <c r="E56" s="112"/>
      <c r="F56" s="113"/>
      <c r="G56" s="112"/>
      <c r="H56" s="114"/>
      <c r="I56" s="84"/>
      <c r="J56" s="75" t="str">
        <f t="shared" si="7"/>
        <v/>
      </c>
      <c r="K56" s="85" t="str">
        <f>IF(B56="","",VLOOKUP(B56,Taxen!$A$1:$E$13,3,FALSE)*H56)</f>
        <v/>
      </c>
      <c r="L56" s="86" t="str">
        <f>IF(B56="","",VLOOKUP(B56,Taxen!$A$1:$E$13,4,FALSE)*H56)</f>
        <v/>
      </c>
      <c r="M56" s="65"/>
      <c r="N56" s="29" t="str">
        <f>IF(ISERROR(VLOOKUP($B56,Taxen!$A:$D,2,FALSE)*$H56),"",(VLOOKUP($B56,Taxen!$A:$D,2,FALSE)*$H56))</f>
        <v/>
      </c>
      <c r="O56" s="30" t="str">
        <f>IF(ISERROR(VLOOKUP($B56,Taxen!$A:$D,3,FALSE)*$H56),"",(VLOOKUP($B56,Taxen!$A:$D,3,FALSE)*$H56))</f>
        <v/>
      </c>
      <c r="P56" s="31" t="str">
        <f>IF(ISERROR(VLOOKUP($B56,Taxen!$A:$D,4,FALSE)*$H56),"",(VLOOKUP($B56,Taxen!$A:$D,4,FALSE)*$H56))</f>
        <v/>
      </c>
      <c r="Q56" s="32" t="str">
        <f t="shared" si="8"/>
        <v/>
      </c>
      <c r="R56" s="141"/>
      <c r="S56" s="33" t="str">
        <f t="shared" si="9"/>
        <v/>
      </c>
      <c r="T56" s="33" t="str">
        <f>IF(ISERROR(VLOOKUP($B56,Taxen!$A:$E,5,FALSE)),"",(VLOOKUP($B56,Taxen!$A:$E,5,FALSE)))</f>
        <v/>
      </c>
      <c r="U56" s="9" t="str">
        <f t="shared" si="10"/>
        <v>ok</v>
      </c>
      <c r="X56" s="102" t="e">
        <f>VLOOKUP($E56,'Erfassung Adressen'!$A:$M,'Erfassung Adressen'!G$1,FALSE)</f>
        <v>#N/A</v>
      </c>
      <c r="Y56" s="102" t="e">
        <f>VLOOKUP($E56,'Erfassung Adressen'!$A:$M,'Erfassung Adressen'!D$1,FALSE)</f>
        <v>#N/A</v>
      </c>
      <c r="Z56" s="102" t="e">
        <f>VLOOKUP($E56,'Erfassung Adressen'!$A:$M,'Erfassung Adressen'!E$1,FALSE)</f>
        <v>#N/A</v>
      </c>
      <c r="AA56" s="102" t="e">
        <f>VLOOKUP($E56,'Erfassung Adressen'!$A:$M,'Erfassung Adressen'!I$1,FALSE)</f>
        <v>#N/A</v>
      </c>
      <c r="AB56" s="102" t="e">
        <f>VLOOKUP($E56,'Erfassung Adressen'!$A:$M,'Erfassung Adressen'!J$1,FALSE)</f>
        <v>#N/A</v>
      </c>
      <c r="AC56" s="102" t="e">
        <f>VLOOKUP($E56,'Erfassung Adressen'!$A:$M,'Erfassung Adressen'!K$1,FALSE)</f>
        <v>#N/A</v>
      </c>
      <c r="AD56" s="102" t="e">
        <f>VLOOKUP($E56,'Erfassung Adressen'!$A:$M,'Erfassung Adressen'!L$1,FALSE)</f>
        <v>#N/A</v>
      </c>
      <c r="AE56" s="102" t="e">
        <f>VLOOKUP($E56,'Erfassung Adressen'!$A:$M,'Erfassung Adressen'!M$1,FALSE)</f>
        <v>#N/A</v>
      </c>
    </row>
    <row r="57" spans="1:31" x14ac:dyDescent="0.2">
      <c r="A57" s="147"/>
      <c r="B57" s="35"/>
      <c r="C57" s="84"/>
      <c r="D57" s="84"/>
      <c r="E57" s="84"/>
      <c r="F57" s="111"/>
      <c r="G57" s="84"/>
      <c r="H57" s="83"/>
      <c r="I57" s="84"/>
      <c r="J57" s="75" t="str">
        <f t="shared" si="7"/>
        <v/>
      </c>
      <c r="K57" s="85" t="str">
        <f>IF(B57="","",VLOOKUP(B57,Taxen!$A$1:$E$13,3,FALSE)*H57)</f>
        <v/>
      </c>
      <c r="L57" s="86" t="str">
        <f>IF(B57="","",VLOOKUP(B57,Taxen!$A$1:$E$13,4,FALSE)*H57)</f>
        <v/>
      </c>
      <c r="M57" s="65"/>
      <c r="N57" s="29" t="str">
        <f>IF(ISERROR(VLOOKUP($B57,Taxen!$A:$D,2,FALSE)*$H57),"",(VLOOKUP($B57,Taxen!$A:$D,2,FALSE)*$H57))</f>
        <v/>
      </c>
      <c r="O57" s="30" t="str">
        <f>IF(ISERROR(VLOOKUP($B57,Taxen!$A:$D,3,FALSE)*$H57),"",(VLOOKUP($B57,Taxen!$A:$D,3,FALSE)*$H57))</f>
        <v/>
      </c>
      <c r="P57" s="31" t="str">
        <f>IF(ISERROR(VLOOKUP($B57,Taxen!$A:$D,4,FALSE)*$H57),"",(VLOOKUP($B57,Taxen!$A:$D,4,FALSE)*$H57))</f>
        <v/>
      </c>
      <c r="Q57" s="32" t="str">
        <f t="shared" si="8"/>
        <v/>
      </c>
      <c r="R57" s="141"/>
      <c r="S57" s="33" t="str">
        <f t="shared" si="9"/>
        <v/>
      </c>
      <c r="T57" s="33" t="str">
        <f>IF(ISERROR(VLOOKUP($B57,Taxen!$A:$E,5,FALSE)),"",(VLOOKUP($B57,Taxen!$A:$E,5,FALSE)))</f>
        <v/>
      </c>
      <c r="U57" s="9" t="str">
        <f t="shared" si="10"/>
        <v>ok</v>
      </c>
      <c r="X57" s="102" t="e">
        <f>VLOOKUP($E57,'Erfassung Adressen'!$A:$M,'Erfassung Adressen'!G$1,FALSE)</f>
        <v>#N/A</v>
      </c>
      <c r="Y57" s="102" t="e">
        <f>VLOOKUP($E57,'Erfassung Adressen'!$A:$M,'Erfassung Adressen'!D$1,FALSE)</f>
        <v>#N/A</v>
      </c>
      <c r="Z57" s="102" t="e">
        <f>VLOOKUP($E57,'Erfassung Adressen'!$A:$M,'Erfassung Adressen'!E$1,FALSE)</f>
        <v>#N/A</v>
      </c>
      <c r="AA57" s="102" t="e">
        <f>VLOOKUP($E57,'Erfassung Adressen'!$A:$M,'Erfassung Adressen'!I$1,FALSE)</f>
        <v>#N/A</v>
      </c>
      <c r="AB57" s="102" t="e">
        <f>VLOOKUP($E57,'Erfassung Adressen'!$A:$M,'Erfassung Adressen'!J$1,FALSE)</f>
        <v>#N/A</v>
      </c>
      <c r="AC57" s="102" t="e">
        <f>VLOOKUP($E57,'Erfassung Adressen'!$A:$M,'Erfassung Adressen'!K$1,FALSE)</f>
        <v>#N/A</v>
      </c>
      <c r="AD57" s="102" t="e">
        <f>VLOOKUP($E57,'Erfassung Adressen'!$A:$M,'Erfassung Adressen'!L$1,FALSE)</f>
        <v>#N/A</v>
      </c>
      <c r="AE57" s="102" t="e">
        <f>VLOOKUP($E57,'Erfassung Adressen'!$A:$M,'Erfassung Adressen'!M$1,FALSE)</f>
        <v>#N/A</v>
      </c>
    </row>
    <row r="58" spans="1:31" x14ac:dyDescent="0.2">
      <c r="A58" s="147"/>
      <c r="B58" s="142"/>
      <c r="C58" s="112"/>
      <c r="D58" s="112"/>
      <c r="E58" s="112"/>
      <c r="F58" s="113"/>
      <c r="G58" s="112"/>
      <c r="H58" s="114"/>
      <c r="I58" s="84"/>
      <c r="J58" s="75" t="str">
        <f t="shared" si="7"/>
        <v/>
      </c>
      <c r="K58" s="85" t="str">
        <f>IF(B58="","",VLOOKUP(B58,Taxen!$A$1:$E$13,3,FALSE)*H58)</f>
        <v/>
      </c>
      <c r="L58" s="86" t="str">
        <f>IF(B58="","",VLOOKUP(B58,Taxen!$A$1:$E$13,4,FALSE)*H58)</f>
        <v/>
      </c>
      <c r="M58" s="65"/>
      <c r="N58" s="29" t="str">
        <f>IF(ISERROR(VLOOKUP($B58,Taxen!$A:$D,2,FALSE)*$H58),"",(VLOOKUP($B58,Taxen!$A:$D,2,FALSE)*$H58))</f>
        <v/>
      </c>
      <c r="O58" s="30" t="str">
        <f>IF(ISERROR(VLOOKUP($B58,Taxen!$A:$D,3,FALSE)*$H58),"",(VLOOKUP($B58,Taxen!$A:$D,3,FALSE)*$H58))</f>
        <v/>
      </c>
      <c r="P58" s="31" t="str">
        <f>IF(ISERROR(VLOOKUP($B58,Taxen!$A:$D,4,FALSE)*$H58),"",(VLOOKUP($B58,Taxen!$A:$D,4,FALSE)*$H58))</f>
        <v/>
      </c>
      <c r="Q58" s="32" t="str">
        <f t="shared" si="8"/>
        <v/>
      </c>
      <c r="R58" s="141"/>
      <c r="S58" s="33" t="str">
        <f t="shared" si="9"/>
        <v/>
      </c>
      <c r="T58" s="33" t="str">
        <f>IF(ISERROR(VLOOKUP($B58,Taxen!$A:$E,5,FALSE)),"",(VLOOKUP($B58,Taxen!$A:$E,5,FALSE)))</f>
        <v/>
      </c>
      <c r="U58" s="9" t="str">
        <f t="shared" si="10"/>
        <v>ok</v>
      </c>
      <c r="X58" s="102" t="e">
        <f>VLOOKUP($E58,'Erfassung Adressen'!$A:$M,'Erfassung Adressen'!G$1,FALSE)</f>
        <v>#N/A</v>
      </c>
      <c r="Y58" s="102" t="e">
        <f>VLOOKUP($E58,'Erfassung Adressen'!$A:$M,'Erfassung Adressen'!D$1,FALSE)</f>
        <v>#N/A</v>
      </c>
      <c r="Z58" s="102" t="e">
        <f>VLOOKUP($E58,'Erfassung Adressen'!$A:$M,'Erfassung Adressen'!E$1,FALSE)</f>
        <v>#N/A</v>
      </c>
      <c r="AA58" s="102" t="e">
        <f>VLOOKUP($E58,'Erfassung Adressen'!$A:$M,'Erfassung Adressen'!I$1,FALSE)</f>
        <v>#N/A</v>
      </c>
      <c r="AB58" s="102" t="e">
        <f>VLOOKUP($E58,'Erfassung Adressen'!$A:$M,'Erfassung Adressen'!J$1,FALSE)</f>
        <v>#N/A</v>
      </c>
      <c r="AC58" s="102" t="e">
        <f>VLOOKUP($E58,'Erfassung Adressen'!$A:$M,'Erfassung Adressen'!K$1,FALSE)</f>
        <v>#N/A</v>
      </c>
      <c r="AD58" s="102" t="e">
        <f>VLOOKUP($E58,'Erfassung Adressen'!$A:$M,'Erfassung Adressen'!L$1,FALSE)</f>
        <v>#N/A</v>
      </c>
      <c r="AE58" s="102" t="e">
        <f>VLOOKUP($E58,'Erfassung Adressen'!$A:$M,'Erfassung Adressen'!M$1,FALSE)</f>
        <v>#N/A</v>
      </c>
    </row>
    <row r="59" spans="1:31" x14ac:dyDescent="0.2">
      <c r="A59" s="147"/>
      <c r="B59" s="35"/>
      <c r="C59" s="84"/>
      <c r="D59" s="84"/>
      <c r="E59" s="84"/>
      <c r="F59" s="111"/>
      <c r="G59" s="84"/>
      <c r="H59" s="83"/>
      <c r="I59" s="84"/>
      <c r="J59" s="75" t="str">
        <f t="shared" si="7"/>
        <v/>
      </c>
      <c r="K59" s="85" t="str">
        <f>IF(B59="","",VLOOKUP(B59,Taxen!$A$1:$E$13,3,FALSE)*H59)</f>
        <v/>
      </c>
      <c r="L59" s="86" t="str">
        <f>IF(B59="","",VLOOKUP(B59,Taxen!$A$1:$E$13,4,FALSE)*H59)</f>
        <v/>
      </c>
      <c r="M59" s="65"/>
      <c r="N59" s="29" t="str">
        <f>IF(ISERROR(VLOOKUP($B59,Taxen!$A:$D,2,FALSE)*$H59),"",(VLOOKUP($B59,Taxen!$A:$D,2,FALSE)*$H59))</f>
        <v/>
      </c>
      <c r="O59" s="30" t="str">
        <f>IF(ISERROR(VLOOKUP($B59,Taxen!$A:$D,3,FALSE)*$H59),"",(VLOOKUP($B59,Taxen!$A:$D,3,FALSE)*$H59))</f>
        <v/>
      </c>
      <c r="P59" s="31" t="str">
        <f>IF(ISERROR(VLOOKUP($B59,Taxen!$A:$D,4,FALSE)*$H59),"",(VLOOKUP($B59,Taxen!$A:$D,4,FALSE)*$H59))</f>
        <v/>
      </c>
      <c r="Q59" s="32" t="str">
        <f t="shared" si="8"/>
        <v/>
      </c>
      <c r="R59" s="141"/>
      <c r="S59" s="33" t="str">
        <f t="shared" si="9"/>
        <v/>
      </c>
      <c r="T59" s="33" t="str">
        <f>IF(ISERROR(VLOOKUP($B59,Taxen!$A:$E,5,FALSE)),"",(VLOOKUP($B59,Taxen!$A:$E,5,FALSE)))</f>
        <v/>
      </c>
      <c r="U59" s="9" t="str">
        <f t="shared" si="10"/>
        <v>ok</v>
      </c>
      <c r="X59" s="102" t="e">
        <f>VLOOKUP($E59,'Erfassung Adressen'!$A:$M,'Erfassung Adressen'!G$1,FALSE)</f>
        <v>#N/A</v>
      </c>
      <c r="Y59" s="102" t="e">
        <f>VLOOKUP($E59,'Erfassung Adressen'!$A:$M,'Erfassung Adressen'!D$1,FALSE)</f>
        <v>#N/A</v>
      </c>
      <c r="Z59" s="102" t="e">
        <f>VLOOKUP($E59,'Erfassung Adressen'!$A:$M,'Erfassung Adressen'!E$1,FALSE)</f>
        <v>#N/A</v>
      </c>
      <c r="AA59" s="102" t="e">
        <f>VLOOKUP($E59,'Erfassung Adressen'!$A:$M,'Erfassung Adressen'!I$1,FALSE)</f>
        <v>#N/A</v>
      </c>
      <c r="AB59" s="102" t="e">
        <f>VLOOKUP($E59,'Erfassung Adressen'!$A:$M,'Erfassung Adressen'!J$1,FALSE)</f>
        <v>#N/A</v>
      </c>
      <c r="AC59" s="102" t="e">
        <f>VLOOKUP($E59,'Erfassung Adressen'!$A:$M,'Erfassung Adressen'!K$1,FALSE)</f>
        <v>#N/A</v>
      </c>
      <c r="AD59" s="102" t="e">
        <f>VLOOKUP($E59,'Erfassung Adressen'!$A:$M,'Erfassung Adressen'!L$1,FALSE)</f>
        <v>#N/A</v>
      </c>
      <c r="AE59" s="102" t="e">
        <f>VLOOKUP($E59,'Erfassung Adressen'!$A:$M,'Erfassung Adressen'!M$1,FALSE)</f>
        <v>#N/A</v>
      </c>
    </row>
    <row r="60" spans="1:31" x14ac:dyDescent="0.2">
      <c r="A60" s="147"/>
      <c r="B60" s="142"/>
      <c r="C60" s="112"/>
      <c r="D60" s="112"/>
      <c r="E60" s="112"/>
      <c r="F60" s="113"/>
      <c r="G60" s="112"/>
      <c r="H60" s="114"/>
      <c r="I60" s="84"/>
      <c r="J60" s="75" t="str">
        <f t="shared" si="7"/>
        <v/>
      </c>
      <c r="K60" s="85" t="str">
        <f>IF(B60="","",VLOOKUP(B60,Taxen!$A$1:$E$13,3,FALSE)*H60)</f>
        <v/>
      </c>
      <c r="L60" s="86" t="str">
        <f>IF(B60="","",VLOOKUP(B60,Taxen!$A$1:$E$13,4,FALSE)*H60)</f>
        <v/>
      </c>
      <c r="M60" s="65"/>
      <c r="N60" s="29" t="str">
        <f>IF(ISERROR(VLOOKUP($B60,Taxen!$A:$D,2,FALSE)*$H60),"",(VLOOKUP($B60,Taxen!$A:$D,2,FALSE)*$H60))</f>
        <v/>
      </c>
      <c r="O60" s="30" t="str">
        <f>IF(ISERROR(VLOOKUP($B60,Taxen!$A:$D,3,FALSE)*$H60),"",(VLOOKUP($B60,Taxen!$A:$D,3,FALSE)*$H60))</f>
        <v/>
      </c>
      <c r="P60" s="31" t="str">
        <f>IF(ISERROR(VLOOKUP($B60,Taxen!$A:$D,4,FALSE)*$H60),"",(VLOOKUP($B60,Taxen!$A:$D,4,FALSE)*$H60))</f>
        <v/>
      </c>
      <c r="Q60" s="32" t="str">
        <f t="shared" si="8"/>
        <v/>
      </c>
      <c r="R60" s="141"/>
      <c r="S60" s="33" t="str">
        <f t="shared" si="9"/>
        <v/>
      </c>
      <c r="T60" s="33" t="str">
        <f>IF(ISERROR(VLOOKUP($B60,Taxen!$A:$E,5,FALSE)),"",(VLOOKUP($B60,Taxen!$A:$E,5,FALSE)))</f>
        <v/>
      </c>
      <c r="U60" s="9" t="str">
        <f t="shared" si="10"/>
        <v>ok</v>
      </c>
      <c r="X60" s="102" t="e">
        <f>VLOOKUP($E60,'Erfassung Adressen'!$A:$M,'Erfassung Adressen'!G$1,FALSE)</f>
        <v>#N/A</v>
      </c>
      <c r="Y60" s="102" t="e">
        <f>VLOOKUP($E60,'Erfassung Adressen'!$A:$M,'Erfassung Adressen'!D$1,FALSE)</f>
        <v>#N/A</v>
      </c>
      <c r="Z60" s="102" t="e">
        <f>VLOOKUP($E60,'Erfassung Adressen'!$A:$M,'Erfassung Adressen'!E$1,FALSE)</f>
        <v>#N/A</v>
      </c>
      <c r="AA60" s="102" t="e">
        <f>VLOOKUP($E60,'Erfassung Adressen'!$A:$M,'Erfassung Adressen'!I$1,FALSE)</f>
        <v>#N/A</v>
      </c>
      <c r="AB60" s="102" t="e">
        <f>VLOOKUP($E60,'Erfassung Adressen'!$A:$M,'Erfassung Adressen'!J$1,FALSE)</f>
        <v>#N/A</v>
      </c>
      <c r="AC60" s="102" t="e">
        <f>VLOOKUP($E60,'Erfassung Adressen'!$A:$M,'Erfassung Adressen'!K$1,FALSE)</f>
        <v>#N/A</v>
      </c>
      <c r="AD60" s="102" t="e">
        <f>VLOOKUP($E60,'Erfassung Adressen'!$A:$M,'Erfassung Adressen'!L$1,FALSE)</f>
        <v>#N/A</v>
      </c>
      <c r="AE60" s="102" t="e">
        <f>VLOOKUP($E60,'Erfassung Adressen'!$A:$M,'Erfassung Adressen'!M$1,FALSE)</f>
        <v>#N/A</v>
      </c>
    </row>
    <row r="61" spans="1:31" x14ac:dyDescent="0.2">
      <c r="A61" s="147"/>
      <c r="B61" s="35"/>
      <c r="C61" s="84"/>
      <c r="D61" s="84"/>
      <c r="E61" s="84"/>
      <c r="F61" s="111"/>
      <c r="G61" s="84"/>
      <c r="H61" s="83"/>
      <c r="I61" s="84"/>
      <c r="J61" s="75" t="str">
        <f t="shared" si="7"/>
        <v/>
      </c>
      <c r="K61" s="85" t="str">
        <f>IF(B61="","",VLOOKUP(B61,Taxen!$A$1:$E$13,3,FALSE)*H61)</f>
        <v/>
      </c>
      <c r="L61" s="86" t="str">
        <f>IF(B61="","",VLOOKUP(B61,Taxen!$A$1:$E$13,4,FALSE)*H61)</f>
        <v/>
      </c>
      <c r="M61" s="65"/>
      <c r="N61" s="29" t="str">
        <f>IF(ISERROR(VLOOKUP($B61,Taxen!$A:$D,2,FALSE)*$H61),"",(VLOOKUP($B61,Taxen!$A:$D,2,FALSE)*$H61))</f>
        <v/>
      </c>
      <c r="O61" s="30" t="str">
        <f>IF(ISERROR(VLOOKUP($B61,Taxen!$A:$D,3,FALSE)*$H61),"",(VLOOKUP($B61,Taxen!$A:$D,3,FALSE)*$H61))</f>
        <v/>
      </c>
      <c r="P61" s="31" t="str">
        <f>IF(ISERROR(VLOOKUP($B61,Taxen!$A:$D,4,FALSE)*$H61),"",(VLOOKUP($B61,Taxen!$A:$D,4,FALSE)*$H61))</f>
        <v/>
      </c>
      <c r="Q61" s="32" t="str">
        <f t="shared" si="8"/>
        <v/>
      </c>
      <c r="R61" s="141"/>
      <c r="S61" s="33" t="str">
        <f t="shared" si="9"/>
        <v/>
      </c>
      <c r="T61" s="33" t="str">
        <f>IF(ISERROR(VLOOKUP($B61,Taxen!$A:$E,5,FALSE)),"",(VLOOKUP($B61,Taxen!$A:$E,5,FALSE)))</f>
        <v/>
      </c>
      <c r="U61" s="9" t="str">
        <f t="shared" si="10"/>
        <v>ok</v>
      </c>
      <c r="X61" s="102" t="e">
        <f>VLOOKUP($E61,'Erfassung Adressen'!$A:$M,'Erfassung Adressen'!G$1,FALSE)</f>
        <v>#N/A</v>
      </c>
      <c r="Y61" s="102" t="e">
        <f>VLOOKUP($E61,'Erfassung Adressen'!$A:$M,'Erfassung Adressen'!D$1,FALSE)</f>
        <v>#N/A</v>
      </c>
      <c r="Z61" s="102" t="e">
        <f>VLOOKUP($E61,'Erfassung Adressen'!$A:$M,'Erfassung Adressen'!E$1,FALSE)</f>
        <v>#N/A</v>
      </c>
      <c r="AA61" s="102" t="e">
        <f>VLOOKUP($E61,'Erfassung Adressen'!$A:$M,'Erfassung Adressen'!I$1,FALSE)</f>
        <v>#N/A</v>
      </c>
      <c r="AB61" s="102" t="e">
        <f>VLOOKUP($E61,'Erfassung Adressen'!$A:$M,'Erfassung Adressen'!J$1,FALSE)</f>
        <v>#N/A</v>
      </c>
      <c r="AC61" s="102" t="e">
        <f>VLOOKUP($E61,'Erfassung Adressen'!$A:$M,'Erfassung Adressen'!K$1,FALSE)</f>
        <v>#N/A</v>
      </c>
      <c r="AD61" s="102" t="e">
        <f>VLOOKUP($E61,'Erfassung Adressen'!$A:$M,'Erfassung Adressen'!L$1,FALSE)</f>
        <v>#N/A</v>
      </c>
      <c r="AE61" s="102" t="e">
        <f>VLOOKUP($E61,'Erfassung Adressen'!$A:$M,'Erfassung Adressen'!M$1,FALSE)</f>
        <v>#N/A</v>
      </c>
    </row>
    <row r="62" spans="1:31" x14ac:dyDescent="0.2">
      <c r="A62" s="147"/>
      <c r="B62" s="142"/>
      <c r="C62" s="112"/>
      <c r="D62" s="112"/>
      <c r="E62" s="112"/>
      <c r="F62" s="113"/>
      <c r="G62" s="112"/>
      <c r="H62" s="114"/>
      <c r="I62" s="84"/>
      <c r="J62" s="75" t="str">
        <f t="shared" si="7"/>
        <v/>
      </c>
      <c r="K62" s="85" t="str">
        <f>IF(B62="","",VLOOKUP(B62,Taxen!$A$1:$E$13,3,FALSE)*H62)</f>
        <v/>
      </c>
      <c r="L62" s="86" t="str">
        <f>IF(B62="","",VLOOKUP(B62,Taxen!$A$1:$E$13,4,FALSE)*H62)</f>
        <v/>
      </c>
      <c r="M62" s="65"/>
      <c r="N62" s="29" t="str">
        <f>IF(ISERROR(VLOOKUP($B62,Taxen!$A:$D,2,FALSE)*$H62),"",(VLOOKUP($B62,Taxen!$A:$D,2,FALSE)*$H62))</f>
        <v/>
      </c>
      <c r="O62" s="30" t="str">
        <f>IF(ISERROR(VLOOKUP($B62,Taxen!$A:$D,3,FALSE)*$H62),"",(VLOOKUP($B62,Taxen!$A:$D,3,FALSE)*$H62))</f>
        <v/>
      </c>
      <c r="P62" s="31" t="str">
        <f>IF(ISERROR(VLOOKUP($B62,Taxen!$A:$D,4,FALSE)*$H62),"",(VLOOKUP($B62,Taxen!$A:$D,4,FALSE)*$H62))</f>
        <v/>
      </c>
      <c r="Q62" s="32" t="str">
        <f t="shared" si="8"/>
        <v/>
      </c>
      <c r="R62" s="141"/>
      <c r="S62" s="33" t="str">
        <f t="shared" si="9"/>
        <v/>
      </c>
      <c r="T62" s="33" t="str">
        <f>IF(ISERROR(VLOOKUP($B62,Taxen!$A:$E,5,FALSE)),"",(VLOOKUP($B62,Taxen!$A:$E,5,FALSE)))</f>
        <v/>
      </c>
      <c r="U62" s="9" t="str">
        <f t="shared" si="10"/>
        <v>ok</v>
      </c>
      <c r="X62" s="102" t="e">
        <f>VLOOKUP($E62,'Erfassung Adressen'!$A:$M,'Erfassung Adressen'!G$1,FALSE)</f>
        <v>#N/A</v>
      </c>
      <c r="Y62" s="102" t="e">
        <f>VLOOKUP($E62,'Erfassung Adressen'!$A:$M,'Erfassung Adressen'!D$1,FALSE)</f>
        <v>#N/A</v>
      </c>
      <c r="Z62" s="102" t="e">
        <f>VLOOKUP($E62,'Erfassung Adressen'!$A:$M,'Erfassung Adressen'!E$1,FALSE)</f>
        <v>#N/A</v>
      </c>
      <c r="AA62" s="102" t="e">
        <f>VLOOKUP($E62,'Erfassung Adressen'!$A:$M,'Erfassung Adressen'!I$1,FALSE)</f>
        <v>#N/A</v>
      </c>
      <c r="AB62" s="102" t="e">
        <f>VLOOKUP($E62,'Erfassung Adressen'!$A:$M,'Erfassung Adressen'!J$1,FALSE)</f>
        <v>#N/A</v>
      </c>
      <c r="AC62" s="102" t="e">
        <f>VLOOKUP($E62,'Erfassung Adressen'!$A:$M,'Erfassung Adressen'!K$1,FALSE)</f>
        <v>#N/A</v>
      </c>
      <c r="AD62" s="102" t="e">
        <f>VLOOKUP($E62,'Erfassung Adressen'!$A:$M,'Erfassung Adressen'!L$1,FALSE)</f>
        <v>#N/A</v>
      </c>
      <c r="AE62" s="102" t="e">
        <f>VLOOKUP($E62,'Erfassung Adressen'!$A:$M,'Erfassung Adressen'!M$1,FALSE)</f>
        <v>#N/A</v>
      </c>
    </row>
    <row r="63" spans="1:31" x14ac:dyDescent="0.2">
      <c r="A63" s="147"/>
      <c r="B63" s="35"/>
      <c r="C63" s="84"/>
      <c r="D63" s="84"/>
      <c r="E63" s="84"/>
      <c r="F63" s="111"/>
      <c r="G63" s="84"/>
      <c r="H63" s="83"/>
      <c r="I63" s="84"/>
      <c r="J63" s="75" t="str">
        <f t="shared" si="7"/>
        <v/>
      </c>
      <c r="K63" s="85" t="str">
        <f>IF(B63="","",VLOOKUP(B63,Taxen!$A$1:$E$13,3,FALSE)*H63)</f>
        <v/>
      </c>
      <c r="L63" s="86" t="str">
        <f>IF(B63="","",VLOOKUP(B63,Taxen!$A$1:$E$13,4,FALSE)*H63)</f>
        <v/>
      </c>
      <c r="M63" s="65"/>
      <c r="N63" s="29" t="str">
        <f>IF(ISERROR(VLOOKUP($B63,Taxen!$A:$D,2,FALSE)*$H63),"",(VLOOKUP($B63,Taxen!$A:$D,2,FALSE)*$H63))</f>
        <v/>
      </c>
      <c r="O63" s="30" t="str">
        <f>IF(ISERROR(VLOOKUP($B63,Taxen!$A:$D,3,FALSE)*$H63),"",(VLOOKUP($B63,Taxen!$A:$D,3,FALSE)*$H63))</f>
        <v/>
      </c>
      <c r="P63" s="31" t="str">
        <f>IF(ISERROR(VLOOKUP($B63,Taxen!$A:$D,4,FALSE)*$H63),"",(VLOOKUP($B63,Taxen!$A:$D,4,FALSE)*$H63))</f>
        <v/>
      </c>
      <c r="Q63" s="32" t="str">
        <f t="shared" si="8"/>
        <v/>
      </c>
      <c r="R63" s="141"/>
      <c r="S63" s="33" t="str">
        <f t="shared" si="9"/>
        <v/>
      </c>
      <c r="T63" s="33" t="str">
        <f>IF(ISERROR(VLOOKUP($B63,Taxen!$A:$E,5,FALSE)),"",(VLOOKUP($B63,Taxen!$A:$E,5,FALSE)))</f>
        <v/>
      </c>
      <c r="U63" s="9" t="str">
        <f t="shared" si="10"/>
        <v>ok</v>
      </c>
      <c r="X63" s="102" t="e">
        <f>VLOOKUP($E63,'Erfassung Adressen'!$A:$M,'Erfassung Adressen'!G$1,FALSE)</f>
        <v>#N/A</v>
      </c>
      <c r="Y63" s="102" t="e">
        <f>VLOOKUP($E63,'Erfassung Adressen'!$A:$M,'Erfassung Adressen'!D$1,FALSE)</f>
        <v>#N/A</v>
      </c>
      <c r="Z63" s="102" t="e">
        <f>VLOOKUP($E63,'Erfassung Adressen'!$A:$M,'Erfassung Adressen'!E$1,FALSE)</f>
        <v>#N/A</v>
      </c>
      <c r="AA63" s="102" t="e">
        <f>VLOOKUP($E63,'Erfassung Adressen'!$A:$M,'Erfassung Adressen'!I$1,FALSE)</f>
        <v>#N/A</v>
      </c>
      <c r="AB63" s="102" t="e">
        <f>VLOOKUP($E63,'Erfassung Adressen'!$A:$M,'Erfassung Adressen'!J$1,FALSE)</f>
        <v>#N/A</v>
      </c>
      <c r="AC63" s="102" t="e">
        <f>VLOOKUP($E63,'Erfassung Adressen'!$A:$M,'Erfassung Adressen'!K$1,FALSE)</f>
        <v>#N/A</v>
      </c>
      <c r="AD63" s="102" t="e">
        <f>VLOOKUP($E63,'Erfassung Adressen'!$A:$M,'Erfassung Adressen'!L$1,FALSE)</f>
        <v>#N/A</v>
      </c>
      <c r="AE63" s="102" t="e">
        <f>VLOOKUP($E63,'Erfassung Adressen'!$A:$M,'Erfassung Adressen'!M$1,FALSE)</f>
        <v>#N/A</v>
      </c>
    </row>
    <row r="64" spans="1:31" x14ac:dyDescent="0.2">
      <c r="A64" s="147"/>
      <c r="B64" s="142"/>
      <c r="C64" s="112"/>
      <c r="D64" s="112"/>
      <c r="E64" s="112"/>
      <c r="F64" s="113"/>
      <c r="G64" s="112"/>
      <c r="H64" s="114"/>
      <c r="I64" s="84"/>
      <c r="J64" s="75" t="str">
        <f t="shared" si="7"/>
        <v/>
      </c>
      <c r="K64" s="85" t="str">
        <f>IF(B64="","",VLOOKUP(B64,Taxen!$A$1:$E$13,3,FALSE)*H64)</f>
        <v/>
      </c>
      <c r="L64" s="86" t="str">
        <f>IF(B64="","",VLOOKUP(B64,Taxen!$A$1:$E$13,4,FALSE)*H64)</f>
        <v/>
      </c>
      <c r="M64" s="65"/>
      <c r="N64" s="29" t="str">
        <f>IF(ISERROR(VLOOKUP($B64,Taxen!$A:$D,2,FALSE)*$H64),"",(VLOOKUP($B64,Taxen!$A:$D,2,FALSE)*$H64))</f>
        <v/>
      </c>
      <c r="O64" s="30" t="str">
        <f>IF(ISERROR(VLOOKUP($B64,Taxen!$A:$D,3,FALSE)*$H64),"",(VLOOKUP($B64,Taxen!$A:$D,3,FALSE)*$H64))</f>
        <v/>
      </c>
      <c r="P64" s="31" t="str">
        <f>IF(ISERROR(VLOOKUP($B64,Taxen!$A:$D,4,FALSE)*$H64),"",(VLOOKUP($B64,Taxen!$A:$D,4,FALSE)*$H64))</f>
        <v/>
      </c>
      <c r="Q64" s="32" t="str">
        <f t="shared" si="8"/>
        <v/>
      </c>
      <c r="R64" s="141"/>
      <c r="S64" s="33" t="str">
        <f t="shared" si="9"/>
        <v/>
      </c>
      <c r="T64" s="33" t="str">
        <f>IF(ISERROR(VLOOKUP($B64,Taxen!$A:$E,5,FALSE)),"",(VLOOKUP($B64,Taxen!$A:$E,5,FALSE)))</f>
        <v/>
      </c>
      <c r="U64" s="9" t="str">
        <f t="shared" si="10"/>
        <v>ok</v>
      </c>
      <c r="X64" s="102" t="e">
        <f>VLOOKUP($E64,'Erfassung Adressen'!$A:$M,'Erfassung Adressen'!G$1,FALSE)</f>
        <v>#N/A</v>
      </c>
      <c r="Y64" s="102" t="e">
        <f>VLOOKUP($E64,'Erfassung Adressen'!$A:$M,'Erfassung Adressen'!D$1,FALSE)</f>
        <v>#N/A</v>
      </c>
      <c r="Z64" s="102" t="e">
        <f>VLOOKUP($E64,'Erfassung Adressen'!$A:$M,'Erfassung Adressen'!E$1,FALSE)</f>
        <v>#N/A</v>
      </c>
      <c r="AA64" s="102" t="e">
        <f>VLOOKUP($E64,'Erfassung Adressen'!$A:$M,'Erfassung Adressen'!I$1,FALSE)</f>
        <v>#N/A</v>
      </c>
      <c r="AB64" s="102" t="e">
        <f>VLOOKUP($E64,'Erfassung Adressen'!$A:$M,'Erfassung Adressen'!J$1,FALSE)</f>
        <v>#N/A</v>
      </c>
      <c r="AC64" s="102" t="e">
        <f>VLOOKUP($E64,'Erfassung Adressen'!$A:$M,'Erfassung Adressen'!K$1,FALSE)</f>
        <v>#N/A</v>
      </c>
      <c r="AD64" s="102" t="e">
        <f>VLOOKUP($E64,'Erfassung Adressen'!$A:$M,'Erfassung Adressen'!L$1,FALSE)</f>
        <v>#N/A</v>
      </c>
      <c r="AE64" s="102" t="e">
        <f>VLOOKUP($E64,'Erfassung Adressen'!$A:$M,'Erfassung Adressen'!M$1,FALSE)</f>
        <v>#N/A</v>
      </c>
    </row>
    <row r="65" spans="1:31" x14ac:dyDescent="0.2">
      <c r="A65" s="147"/>
      <c r="B65" s="35"/>
      <c r="C65" s="84"/>
      <c r="D65" s="84"/>
      <c r="E65" s="84"/>
      <c r="F65" s="111"/>
      <c r="G65" s="84"/>
      <c r="H65" s="83"/>
      <c r="I65" s="84"/>
      <c r="J65" s="75" t="str">
        <f t="shared" si="7"/>
        <v/>
      </c>
      <c r="K65" s="85" t="str">
        <f>IF(B65="","",VLOOKUP(B65,Taxen!$A$1:$E$13,3,FALSE)*H65)</f>
        <v/>
      </c>
      <c r="L65" s="86" t="str">
        <f>IF(B65="","",VLOOKUP(B65,Taxen!$A$1:$E$13,4,FALSE)*H65)</f>
        <v/>
      </c>
      <c r="M65" s="65"/>
      <c r="N65" s="29" t="str">
        <f>IF(ISERROR(VLOOKUP($B65,Taxen!$A:$D,2,FALSE)*$H65),"",(VLOOKUP($B65,Taxen!$A:$D,2,FALSE)*$H65))</f>
        <v/>
      </c>
      <c r="O65" s="30" t="str">
        <f>IF(ISERROR(VLOOKUP($B65,Taxen!$A:$D,3,FALSE)*$H65),"",(VLOOKUP($B65,Taxen!$A:$D,3,FALSE)*$H65))</f>
        <v/>
      </c>
      <c r="P65" s="31" t="str">
        <f>IF(ISERROR(VLOOKUP($B65,Taxen!$A:$D,4,FALSE)*$H65),"",(VLOOKUP($B65,Taxen!$A:$D,4,FALSE)*$H65))</f>
        <v/>
      </c>
      <c r="Q65" s="32" t="str">
        <f t="shared" si="8"/>
        <v/>
      </c>
      <c r="R65" s="141"/>
      <c r="S65" s="33" t="str">
        <f t="shared" si="9"/>
        <v/>
      </c>
      <c r="T65" s="33" t="str">
        <f>IF(ISERROR(VLOOKUP($B65,Taxen!$A:$E,5,FALSE)),"",(VLOOKUP($B65,Taxen!$A:$E,5,FALSE)))</f>
        <v/>
      </c>
      <c r="U65" s="9" t="str">
        <f t="shared" si="10"/>
        <v>ok</v>
      </c>
      <c r="X65" s="102" t="e">
        <f>VLOOKUP($E65,'Erfassung Adressen'!$A:$M,'Erfassung Adressen'!G$1,FALSE)</f>
        <v>#N/A</v>
      </c>
      <c r="Y65" s="102" t="e">
        <f>VLOOKUP($E65,'Erfassung Adressen'!$A:$M,'Erfassung Adressen'!D$1,FALSE)</f>
        <v>#N/A</v>
      </c>
      <c r="Z65" s="102" t="e">
        <f>VLOOKUP($E65,'Erfassung Adressen'!$A:$M,'Erfassung Adressen'!E$1,FALSE)</f>
        <v>#N/A</v>
      </c>
      <c r="AA65" s="102" t="e">
        <f>VLOOKUP($E65,'Erfassung Adressen'!$A:$M,'Erfassung Adressen'!I$1,FALSE)</f>
        <v>#N/A</v>
      </c>
      <c r="AB65" s="102" t="e">
        <f>VLOOKUP($E65,'Erfassung Adressen'!$A:$M,'Erfassung Adressen'!J$1,FALSE)</f>
        <v>#N/A</v>
      </c>
      <c r="AC65" s="102" t="e">
        <f>VLOOKUP($E65,'Erfassung Adressen'!$A:$M,'Erfassung Adressen'!K$1,FALSE)</f>
        <v>#N/A</v>
      </c>
      <c r="AD65" s="102" t="e">
        <f>VLOOKUP($E65,'Erfassung Adressen'!$A:$M,'Erfassung Adressen'!L$1,FALSE)</f>
        <v>#N/A</v>
      </c>
      <c r="AE65" s="102" t="e">
        <f>VLOOKUP($E65,'Erfassung Adressen'!$A:$M,'Erfassung Adressen'!M$1,FALSE)</f>
        <v>#N/A</v>
      </c>
    </row>
    <row r="66" spans="1:31" x14ac:dyDescent="0.2">
      <c r="A66" s="147"/>
      <c r="B66" s="142"/>
      <c r="C66" s="112"/>
      <c r="D66" s="112"/>
      <c r="E66" s="112"/>
      <c r="F66" s="113"/>
      <c r="G66" s="112"/>
      <c r="H66" s="114"/>
      <c r="I66" s="84"/>
      <c r="J66" s="75" t="str">
        <f t="shared" si="7"/>
        <v/>
      </c>
      <c r="K66" s="85" t="str">
        <f>IF(B66="","",VLOOKUP(B66,Taxen!$A$1:$E$13,3,FALSE)*H66)</f>
        <v/>
      </c>
      <c r="L66" s="86" t="str">
        <f>IF(B66="","",VLOOKUP(B66,Taxen!$A$1:$E$13,4,FALSE)*H66)</f>
        <v/>
      </c>
      <c r="M66" s="65"/>
      <c r="N66" s="29" t="str">
        <f>IF(ISERROR(VLOOKUP($B66,Taxen!$A:$D,2,FALSE)*$H66),"",(VLOOKUP($B66,Taxen!$A:$D,2,FALSE)*$H66))</f>
        <v/>
      </c>
      <c r="O66" s="30" t="str">
        <f>IF(ISERROR(VLOOKUP($B66,Taxen!$A:$D,3,FALSE)*$H66),"",(VLOOKUP($B66,Taxen!$A:$D,3,FALSE)*$H66))</f>
        <v/>
      </c>
      <c r="P66" s="31" t="str">
        <f>IF(ISERROR(VLOOKUP($B66,Taxen!$A:$D,4,FALSE)*$H66),"",(VLOOKUP($B66,Taxen!$A:$D,4,FALSE)*$H66))</f>
        <v/>
      </c>
      <c r="Q66" s="32" t="str">
        <f t="shared" si="8"/>
        <v/>
      </c>
      <c r="R66" s="141"/>
      <c r="S66" s="33" t="str">
        <f t="shared" si="9"/>
        <v/>
      </c>
      <c r="T66" s="33" t="str">
        <f>IF(ISERROR(VLOOKUP($B66,Taxen!$A:$E,5,FALSE)),"",(VLOOKUP($B66,Taxen!$A:$E,5,FALSE)))</f>
        <v/>
      </c>
      <c r="U66" s="9" t="str">
        <f t="shared" si="10"/>
        <v>ok</v>
      </c>
      <c r="X66" s="102" t="e">
        <f>VLOOKUP($E66,'Erfassung Adressen'!$A:$M,'Erfassung Adressen'!G$1,FALSE)</f>
        <v>#N/A</v>
      </c>
      <c r="Y66" s="102" t="e">
        <f>VLOOKUP($E66,'Erfassung Adressen'!$A:$M,'Erfassung Adressen'!D$1,FALSE)</f>
        <v>#N/A</v>
      </c>
      <c r="Z66" s="102" t="e">
        <f>VLOOKUP($E66,'Erfassung Adressen'!$A:$M,'Erfassung Adressen'!E$1,FALSE)</f>
        <v>#N/A</v>
      </c>
      <c r="AA66" s="102" t="e">
        <f>VLOOKUP($E66,'Erfassung Adressen'!$A:$M,'Erfassung Adressen'!I$1,FALSE)</f>
        <v>#N/A</v>
      </c>
      <c r="AB66" s="102" t="e">
        <f>VLOOKUP($E66,'Erfassung Adressen'!$A:$M,'Erfassung Adressen'!J$1,FALSE)</f>
        <v>#N/A</v>
      </c>
      <c r="AC66" s="102" t="e">
        <f>VLOOKUP($E66,'Erfassung Adressen'!$A:$M,'Erfassung Adressen'!K$1,FALSE)</f>
        <v>#N/A</v>
      </c>
      <c r="AD66" s="102" t="e">
        <f>VLOOKUP($E66,'Erfassung Adressen'!$A:$M,'Erfassung Adressen'!L$1,FALSE)</f>
        <v>#N/A</v>
      </c>
      <c r="AE66" s="102" t="e">
        <f>VLOOKUP($E66,'Erfassung Adressen'!$A:$M,'Erfassung Adressen'!M$1,FALSE)</f>
        <v>#N/A</v>
      </c>
    </row>
    <row r="67" spans="1:31" x14ac:dyDescent="0.2">
      <c r="A67" s="147"/>
      <c r="B67" s="35"/>
      <c r="C67" s="84"/>
      <c r="D67" s="84"/>
      <c r="E67" s="84"/>
      <c r="F67" s="111"/>
      <c r="G67" s="84"/>
      <c r="H67" s="83"/>
      <c r="I67" s="84"/>
      <c r="J67" s="75" t="str">
        <f t="shared" si="7"/>
        <v/>
      </c>
      <c r="K67" s="85" t="str">
        <f>IF(B67="","",VLOOKUP(B67,Taxen!$A$1:$E$13,3,FALSE)*H67)</f>
        <v/>
      </c>
      <c r="L67" s="86" t="str">
        <f>IF(B67="","",VLOOKUP(B67,Taxen!$A$1:$E$13,4,FALSE)*H67)</f>
        <v/>
      </c>
      <c r="M67" s="65"/>
      <c r="N67" s="29" t="str">
        <f>IF(ISERROR(VLOOKUP($B67,Taxen!$A:$D,2,FALSE)*$H67),"",(VLOOKUP($B67,Taxen!$A:$D,2,FALSE)*$H67))</f>
        <v/>
      </c>
      <c r="O67" s="30" t="str">
        <f>IF(ISERROR(VLOOKUP($B67,Taxen!$A:$D,3,FALSE)*$H67),"",(VLOOKUP($B67,Taxen!$A:$D,3,FALSE)*$H67))</f>
        <v/>
      </c>
      <c r="P67" s="31" t="str">
        <f>IF(ISERROR(VLOOKUP($B67,Taxen!$A:$D,4,FALSE)*$H67),"",(VLOOKUP($B67,Taxen!$A:$D,4,FALSE)*$H67))</f>
        <v/>
      </c>
      <c r="Q67" s="32" t="str">
        <f t="shared" si="8"/>
        <v/>
      </c>
      <c r="R67" s="141"/>
      <c r="S67" s="33" t="str">
        <f t="shared" si="9"/>
        <v/>
      </c>
      <c r="T67" s="33" t="str">
        <f>IF(ISERROR(VLOOKUP($B67,Taxen!$A:$E,5,FALSE)),"",(VLOOKUP($B67,Taxen!$A:$E,5,FALSE)))</f>
        <v/>
      </c>
      <c r="U67" s="9" t="str">
        <f t="shared" si="10"/>
        <v>ok</v>
      </c>
      <c r="X67" s="102" t="e">
        <f>VLOOKUP($E67,'Erfassung Adressen'!$A:$M,'Erfassung Adressen'!G$1,FALSE)</f>
        <v>#N/A</v>
      </c>
      <c r="Y67" s="102" t="e">
        <f>VLOOKUP($E67,'Erfassung Adressen'!$A:$M,'Erfassung Adressen'!D$1,FALSE)</f>
        <v>#N/A</v>
      </c>
      <c r="Z67" s="102" t="e">
        <f>VLOOKUP($E67,'Erfassung Adressen'!$A:$M,'Erfassung Adressen'!E$1,FALSE)</f>
        <v>#N/A</v>
      </c>
      <c r="AA67" s="102" t="e">
        <f>VLOOKUP($E67,'Erfassung Adressen'!$A:$M,'Erfassung Adressen'!I$1,FALSE)</f>
        <v>#N/A</v>
      </c>
      <c r="AB67" s="102" t="e">
        <f>VLOOKUP($E67,'Erfassung Adressen'!$A:$M,'Erfassung Adressen'!J$1,FALSE)</f>
        <v>#N/A</v>
      </c>
      <c r="AC67" s="102" t="e">
        <f>VLOOKUP($E67,'Erfassung Adressen'!$A:$M,'Erfassung Adressen'!K$1,FALSE)</f>
        <v>#N/A</v>
      </c>
      <c r="AD67" s="102" t="e">
        <f>VLOOKUP($E67,'Erfassung Adressen'!$A:$M,'Erfassung Adressen'!L$1,FALSE)</f>
        <v>#N/A</v>
      </c>
      <c r="AE67" s="102" t="e">
        <f>VLOOKUP($E67,'Erfassung Adressen'!$A:$M,'Erfassung Adressen'!M$1,FALSE)</f>
        <v>#N/A</v>
      </c>
    </row>
    <row r="68" spans="1:31" x14ac:dyDescent="0.2">
      <c r="A68" s="147"/>
      <c r="B68" s="142"/>
      <c r="C68" s="112"/>
      <c r="D68" s="112"/>
      <c r="E68" s="112"/>
      <c r="F68" s="113"/>
      <c r="G68" s="112"/>
      <c r="H68" s="114"/>
      <c r="I68" s="84"/>
      <c r="J68" s="75" t="str">
        <f t="shared" si="7"/>
        <v/>
      </c>
      <c r="K68" s="85" t="str">
        <f>IF(B68="","",VLOOKUP(B68,Taxen!$A$1:$E$13,3,FALSE)*H68)</f>
        <v/>
      </c>
      <c r="L68" s="86" t="str">
        <f>IF(B68="","",VLOOKUP(B68,Taxen!$A$1:$E$13,4,FALSE)*H68)</f>
        <v/>
      </c>
      <c r="M68" s="65"/>
      <c r="N68" s="29" t="str">
        <f>IF(ISERROR(VLOOKUP($B68,Taxen!$A:$D,2,FALSE)*$H68),"",(VLOOKUP($B68,Taxen!$A:$D,2,FALSE)*$H68))</f>
        <v/>
      </c>
      <c r="O68" s="30" t="str">
        <f>IF(ISERROR(VLOOKUP($B68,Taxen!$A:$D,3,FALSE)*$H68),"",(VLOOKUP($B68,Taxen!$A:$D,3,FALSE)*$H68))</f>
        <v/>
      </c>
      <c r="P68" s="31" t="str">
        <f>IF(ISERROR(VLOOKUP($B68,Taxen!$A:$D,4,FALSE)*$H68),"",(VLOOKUP($B68,Taxen!$A:$D,4,FALSE)*$H68))</f>
        <v/>
      </c>
      <c r="Q68" s="32" t="str">
        <f t="shared" si="8"/>
        <v/>
      </c>
      <c r="R68" s="141"/>
      <c r="S68" s="33" t="str">
        <f t="shared" si="9"/>
        <v/>
      </c>
      <c r="T68" s="33" t="str">
        <f>IF(ISERROR(VLOOKUP($B68,Taxen!$A:$E,5,FALSE)),"",(VLOOKUP($B68,Taxen!$A:$E,5,FALSE)))</f>
        <v/>
      </c>
      <c r="U68" s="9" t="str">
        <f t="shared" si="10"/>
        <v>ok</v>
      </c>
      <c r="X68" s="102" t="e">
        <f>VLOOKUP($E68,'Erfassung Adressen'!$A:$M,'Erfassung Adressen'!G$1,FALSE)</f>
        <v>#N/A</v>
      </c>
      <c r="Y68" s="102" t="e">
        <f>VLOOKUP($E68,'Erfassung Adressen'!$A:$M,'Erfassung Adressen'!D$1,FALSE)</f>
        <v>#N/A</v>
      </c>
      <c r="Z68" s="102" t="e">
        <f>VLOOKUP($E68,'Erfassung Adressen'!$A:$M,'Erfassung Adressen'!E$1,FALSE)</f>
        <v>#N/A</v>
      </c>
      <c r="AA68" s="102" t="e">
        <f>VLOOKUP($E68,'Erfassung Adressen'!$A:$M,'Erfassung Adressen'!I$1,FALSE)</f>
        <v>#N/A</v>
      </c>
      <c r="AB68" s="102" t="e">
        <f>VLOOKUP($E68,'Erfassung Adressen'!$A:$M,'Erfassung Adressen'!J$1,FALSE)</f>
        <v>#N/A</v>
      </c>
      <c r="AC68" s="102" t="e">
        <f>VLOOKUP($E68,'Erfassung Adressen'!$A:$M,'Erfassung Adressen'!K$1,FALSE)</f>
        <v>#N/A</v>
      </c>
      <c r="AD68" s="102" t="e">
        <f>VLOOKUP($E68,'Erfassung Adressen'!$A:$M,'Erfassung Adressen'!L$1,FALSE)</f>
        <v>#N/A</v>
      </c>
      <c r="AE68" s="102" t="e">
        <f>VLOOKUP($E68,'Erfassung Adressen'!$A:$M,'Erfassung Adressen'!M$1,FALSE)</f>
        <v>#N/A</v>
      </c>
    </row>
    <row r="69" spans="1:31" x14ac:dyDescent="0.2">
      <c r="A69" s="147"/>
      <c r="B69" s="35"/>
      <c r="C69" s="84"/>
      <c r="D69" s="84"/>
      <c r="E69" s="84"/>
      <c r="F69" s="111"/>
      <c r="G69" s="84"/>
      <c r="H69" s="83"/>
      <c r="I69" s="84"/>
      <c r="J69" s="75" t="str">
        <f t="shared" si="7"/>
        <v/>
      </c>
      <c r="K69" s="85" t="str">
        <f>IF(B69="","",VLOOKUP(B69,Taxen!$A$1:$E$13,3,FALSE)*H69)</f>
        <v/>
      </c>
      <c r="L69" s="86" t="str">
        <f>IF(B69="","",VLOOKUP(B69,Taxen!$A$1:$E$13,4,FALSE)*H69)</f>
        <v/>
      </c>
      <c r="M69" s="65"/>
      <c r="N69" s="29" t="str">
        <f>IF(ISERROR(VLOOKUP($B69,Taxen!$A:$D,2,FALSE)*$H69),"",(VLOOKUP($B69,Taxen!$A:$D,2,FALSE)*$H69))</f>
        <v/>
      </c>
      <c r="O69" s="30" t="str">
        <f>IF(ISERROR(VLOOKUP($B69,Taxen!$A:$D,3,FALSE)*$H69),"",(VLOOKUP($B69,Taxen!$A:$D,3,FALSE)*$H69))</f>
        <v/>
      </c>
      <c r="P69" s="31" t="str">
        <f>IF(ISERROR(VLOOKUP($B69,Taxen!$A:$D,4,FALSE)*$H69),"",(VLOOKUP($B69,Taxen!$A:$D,4,FALSE)*$H69))</f>
        <v/>
      </c>
      <c r="Q69" s="32" t="str">
        <f t="shared" si="8"/>
        <v/>
      </c>
      <c r="R69" s="141"/>
      <c r="S69" s="33" t="str">
        <f t="shared" si="9"/>
        <v/>
      </c>
      <c r="T69" s="33" t="str">
        <f>IF(ISERROR(VLOOKUP($B69,Taxen!$A:$E,5,FALSE)),"",(VLOOKUP($B69,Taxen!$A:$E,5,FALSE)))</f>
        <v/>
      </c>
      <c r="U69" s="9" t="str">
        <f t="shared" si="10"/>
        <v>ok</v>
      </c>
      <c r="X69" s="102" t="e">
        <f>VLOOKUP($E69,'Erfassung Adressen'!$A:$M,'Erfassung Adressen'!G$1,FALSE)</f>
        <v>#N/A</v>
      </c>
      <c r="Y69" s="102" t="e">
        <f>VLOOKUP($E69,'Erfassung Adressen'!$A:$M,'Erfassung Adressen'!D$1,FALSE)</f>
        <v>#N/A</v>
      </c>
      <c r="Z69" s="102" t="e">
        <f>VLOOKUP($E69,'Erfassung Adressen'!$A:$M,'Erfassung Adressen'!E$1,FALSE)</f>
        <v>#N/A</v>
      </c>
      <c r="AA69" s="102" t="e">
        <f>VLOOKUP($E69,'Erfassung Adressen'!$A:$M,'Erfassung Adressen'!I$1,FALSE)</f>
        <v>#N/A</v>
      </c>
      <c r="AB69" s="102" t="e">
        <f>VLOOKUP($E69,'Erfassung Adressen'!$A:$M,'Erfassung Adressen'!J$1,FALSE)</f>
        <v>#N/A</v>
      </c>
      <c r="AC69" s="102" t="e">
        <f>VLOOKUP($E69,'Erfassung Adressen'!$A:$M,'Erfassung Adressen'!K$1,FALSE)</f>
        <v>#N/A</v>
      </c>
      <c r="AD69" s="102" t="e">
        <f>VLOOKUP($E69,'Erfassung Adressen'!$A:$M,'Erfassung Adressen'!L$1,FALSE)</f>
        <v>#N/A</v>
      </c>
      <c r="AE69" s="102" t="e">
        <f>VLOOKUP($E69,'Erfassung Adressen'!$A:$M,'Erfassung Adressen'!M$1,FALSE)</f>
        <v>#N/A</v>
      </c>
    </row>
    <row r="70" spans="1:31" x14ac:dyDescent="0.2">
      <c r="A70" s="147"/>
      <c r="B70" s="142"/>
      <c r="C70" s="112"/>
      <c r="D70" s="112"/>
      <c r="E70" s="112"/>
      <c r="F70" s="113"/>
      <c r="G70" s="112"/>
      <c r="H70" s="114"/>
      <c r="I70" s="84"/>
      <c r="J70" s="75" t="str">
        <f t="shared" si="7"/>
        <v/>
      </c>
      <c r="K70" s="85" t="str">
        <f>IF(B70="","",VLOOKUP(B70,Taxen!$A$1:$E$13,3,FALSE)*H70)</f>
        <v/>
      </c>
      <c r="L70" s="86" t="str">
        <f>IF(B70="","",VLOOKUP(B70,Taxen!$A$1:$E$13,4,FALSE)*H70)</f>
        <v/>
      </c>
      <c r="M70" s="65"/>
      <c r="N70" s="29" t="str">
        <f>IF(ISERROR(VLOOKUP($B70,Taxen!$A:$D,2,FALSE)*$H70),"",(VLOOKUP($B70,Taxen!$A:$D,2,FALSE)*$H70))</f>
        <v/>
      </c>
      <c r="O70" s="30" t="str">
        <f>IF(ISERROR(VLOOKUP($B70,Taxen!$A:$D,3,FALSE)*$H70),"",(VLOOKUP($B70,Taxen!$A:$D,3,FALSE)*$H70))</f>
        <v/>
      </c>
      <c r="P70" s="31" t="str">
        <f>IF(ISERROR(VLOOKUP($B70,Taxen!$A:$D,4,FALSE)*$H70),"",(VLOOKUP($B70,Taxen!$A:$D,4,FALSE)*$H70))</f>
        <v/>
      </c>
      <c r="Q70" s="32" t="str">
        <f t="shared" si="8"/>
        <v/>
      </c>
      <c r="R70" s="141"/>
      <c r="S70" s="33" t="str">
        <f t="shared" si="9"/>
        <v/>
      </c>
      <c r="T70" s="33" t="str">
        <f>IF(ISERROR(VLOOKUP($B70,Taxen!$A:$E,5,FALSE)),"",(VLOOKUP($B70,Taxen!$A:$E,5,FALSE)))</f>
        <v/>
      </c>
      <c r="U70" s="9" t="str">
        <f t="shared" si="10"/>
        <v>ok</v>
      </c>
      <c r="X70" s="102" t="e">
        <f>VLOOKUP($E70,'Erfassung Adressen'!$A:$M,'Erfassung Adressen'!G$1,FALSE)</f>
        <v>#N/A</v>
      </c>
      <c r="Y70" s="102" t="e">
        <f>VLOOKUP($E70,'Erfassung Adressen'!$A:$M,'Erfassung Adressen'!D$1,FALSE)</f>
        <v>#N/A</v>
      </c>
      <c r="Z70" s="102" t="e">
        <f>VLOOKUP($E70,'Erfassung Adressen'!$A:$M,'Erfassung Adressen'!E$1,FALSE)</f>
        <v>#N/A</v>
      </c>
      <c r="AA70" s="102" t="e">
        <f>VLOOKUP($E70,'Erfassung Adressen'!$A:$M,'Erfassung Adressen'!I$1,FALSE)</f>
        <v>#N/A</v>
      </c>
      <c r="AB70" s="102" t="e">
        <f>VLOOKUP($E70,'Erfassung Adressen'!$A:$M,'Erfassung Adressen'!J$1,FALSE)</f>
        <v>#N/A</v>
      </c>
      <c r="AC70" s="102" t="e">
        <f>VLOOKUP($E70,'Erfassung Adressen'!$A:$M,'Erfassung Adressen'!K$1,FALSE)</f>
        <v>#N/A</v>
      </c>
      <c r="AD70" s="102" t="e">
        <f>VLOOKUP($E70,'Erfassung Adressen'!$A:$M,'Erfassung Adressen'!L$1,FALSE)</f>
        <v>#N/A</v>
      </c>
      <c r="AE70" s="102" t="e">
        <f>VLOOKUP($E70,'Erfassung Adressen'!$A:$M,'Erfassung Adressen'!M$1,FALSE)</f>
        <v>#N/A</v>
      </c>
    </row>
    <row r="71" spans="1:31" x14ac:dyDescent="0.2">
      <c r="A71" s="147"/>
      <c r="B71" s="35"/>
      <c r="C71" s="84"/>
      <c r="D71" s="84"/>
      <c r="E71" s="84"/>
      <c r="F71" s="111"/>
      <c r="G71" s="84"/>
      <c r="H71" s="83"/>
      <c r="I71" s="84"/>
      <c r="J71" s="75" t="str">
        <f t="shared" si="7"/>
        <v/>
      </c>
      <c r="K71" s="85" t="str">
        <f>IF(B71="","",VLOOKUP(B71,Taxen!$A$1:$E$13,3,FALSE)*H71)</f>
        <v/>
      </c>
      <c r="L71" s="86" t="str">
        <f>IF(B71="","",VLOOKUP(B71,Taxen!$A$1:$E$13,4,FALSE)*H71)</f>
        <v/>
      </c>
      <c r="M71" s="65"/>
      <c r="N71" s="29" t="str">
        <f>IF(ISERROR(VLOOKUP($B71,Taxen!$A:$D,2,FALSE)*$H71),"",(VLOOKUP($B71,Taxen!$A:$D,2,FALSE)*$H71))</f>
        <v/>
      </c>
      <c r="O71" s="30" t="str">
        <f>IF(ISERROR(VLOOKUP($B71,Taxen!$A:$D,3,FALSE)*$H71),"",(VLOOKUP($B71,Taxen!$A:$D,3,FALSE)*$H71))</f>
        <v/>
      </c>
      <c r="P71" s="31" t="str">
        <f>IF(ISERROR(VLOOKUP($B71,Taxen!$A:$D,4,FALSE)*$H71),"",(VLOOKUP($B71,Taxen!$A:$D,4,FALSE)*$H71))</f>
        <v/>
      </c>
      <c r="Q71" s="32" t="str">
        <f t="shared" si="8"/>
        <v/>
      </c>
      <c r="R71" s="141"/>
      <c r="S71" s="33" t="str">
        <f t="shared" si="9"/>
        <v/>
      </c>
      <c r="T71" s="33" t="str">
        <f>IF(ISERROR(VLOOKUP($B71,Taxen!$A:$E,5,FALSE)),"",(VLOOKUP($B71,Taxen!$A:$E,5,FALSE)))</f>
        <v/>
      </c>
      <c r="U71" s="9" t="str">
        <f t="shared" si="10"/>
        <v>ok</v>
      </c>
      <c r="X71" s="102" t="e">
        <f>VLOOKUP($E71,'Erfassung Adressen'!$A:$M,'Erfassung Adressen'!G$1,FALSE)</f>
        <v>#N/A</v>
      </c>
      <c r="Y71" s="102" t="e">
        <f>VLOOKUP($E71,'Erfassung Adressen'!$A:$M,'Erfassung Adressen'!D$1,FALSE)</f>
        <v>#N/A</v>
      </c>
      <c r="Z71" s="102" t="e">
        <f>VLOOKUP($E71,'Erfassung Adressen'!$A:$M,'Erfassung Adressen'!E$1,FALSE)</f>
        <v>#N/A</v>
      </c>
      <c r="AA71" s="102" t="e">
        <f>VLOOKUP($E71,'Erfassung Adressen'!$A:$M,'Erfassung Adressen'!I$1,FALSE)</f>
        <v>#N/A</v>
      </c>
      <c r="AB71" s="102" t="e">
        <f>VLOOKUP($E71,'Erfassung Adressen'!$A:$M,'Erfassung Adressen'!J$1,FALSE)</f>
        <v>#N/A</v>
      </c>
      <c r="AC71" s="102" t="e">
        <f>VLOOKUP($E71,'Erfassung Adressen'!$A:$M,'Erfassung Adressen'!K$1,FALSE)</f>
        <v>#N/A</v>
      </c>
      <c r="AD71" s="102" t="e">
        <f>VLOOKUP($E71,'Erfassung Adressen'!$A:$M,'Erfassung Adressen'!L$1,FALSE)</f>
        <v>#N/A</v>
      </c>
      <c r="AE71" s="102" t="e">
        <f>VLOOKUP($E71,'Erfassung Adressen'!$A:$M,'Erfassung Adressen'!M$1,FALSE)</f>
        <v>#N/A</v>
      </c>
    </row>
    <row r="72" spans="1:31" x14ac:dyDescent="0.2">
      <c r="A72" s="147"/>
      <c r="B72" s="142"/>
      <c r="C72" s="112"/>
      <c r="D72" s="112"/>
      <c r="E72" s="112"/>
      <c r="F72" s="113"/>
      <c r="G72" s="112"/>
      <c r="H72" s="114"/>
      <c r="I72" s="84"/>
      <c r="J72" s="75" t="str">
        <f t="shared" si="7"/>
        <v/>
      </c>
      <c r="K72" s="85" t="str">
        <f>IF(B72="","",VLOOKUP(B72,Taxen!$A$1:$E$13,3,FALSE)*H72)</f>
        <v/>
      </c>
      <c r="L72" s="86" t="str">
        <f>IF(B72="","",VLOOKUP(B72,Taxen!$A$1:$E$13,4,FALSE)*H72)</f>
        <v/>
      </c>
      <c r="M72" s="65"/>
      <c r="N72" s="29" t="str">
        <f>IF(ISERROR(VLOOKUP($B72,Taxen!$A:$D,2,FALSE)*$H72),"",(VLOOKUP($B72,Taxen!$A:$D,2,FALSE)*$H72))</f>
        <v/>
      </c>
      <c r="O72" s="30" t="str">
        <f>IF(ISERROR(VLOOKUP($B72,Taxen!$A:$D,3,FALSE)*$H72),"",(VLOOKUP($B72,Taxen!$A:$D,3,FALSE)*$H72))</f>
        <v/>
      </c>
      <c r="P72" s="31" t="str">
        <f>IF(ISERROR(VLOOKUP($B72,Taxen!$A:$D,4,FALSE)*$H72),"",(VLOOKUP($B72,Taxen!$A:$D,4,FALSE)*$H72))</f>
        <v/>
      </c>
      <c r="Q72" s="32" t="str">
        <f t="shared" si="8"/>
        <v/>
      </c>
      <c r="R72" s="141"/>
      <c r="S72" s="33" t="str">
        <f t="shared" si="9"/>
        <v/>
      </c>
      <c r="T72" s="33" t="str">
        <f>IF(ISERROR(VLOOKUP($B72,Taxen!$A:$E,5,FALSE)),"",(VLOOKUP($B72,Taxen!$A:$E,5,FALSE)))</f>
        <v/>
      </c>
      <c r="U72" s="9" t="str">
        <f t="shared" si="10"/>
        <v>ok</v>
      </c>
      <c r="X72" s="102" t="e">
        <f>VLOOKUP($E72,'Erfassung Adressen'!$A:$M,'Erfassung Adressen'!G$1,FALSE)</f>
        <v>#N/A</v>
      </c>
      <c r="Y72" s="102" t="e">
        <f>VLOOKUP($E72,'Erfassung Adressen'!$A:$M,'Erfassung Adressen'!D$1,FALSE)</f>
        <v>#N/A</v>
      </c>
      <c r="Z72" s="102" t="e">
        <f>VLOOKUP($E72,'Erfassung Adressen'!$A:$M,'Erfassung Adressen'!E$1,FALSE)</f>
        <v>#N/A</v>
      </c>
      <c r="AA72" s="102" t="e">
        <f>VLOOKUP($E72,'Erfassung Adressen'!$A:$M,'Erfassung Adressen'!I$1,FALSE)</f>
        <v>#N/A</v>
      </c>
      <c r="AB72" s="102" t="e">
        <f>VLOOKUP($E72,'Erfassung Adressen'!$A:$M,'Erfassung Adressen'!J$1,FALSE)</f>
        <v>#N/A</v>
      </c>
      <c r="AC72" s="102" t="e">
        <f>VLOOKUP($E72,'Erfassung Adressen'!$A:$M,'Erfassung Adressen'!K$1,FALSE)</f>
        <v>#N/A</v>
      </c>
      <c r="AD72" s="102" t="e">
        <f>VLOOKUP($E72,'Erfassung Adressen'!$A:$M,'Erfassung Adressen'!L$1,FALSE)</f>
        <v>#N/A</v>
      </c>
      <c r="AE72" s="102" t="e">
        <f>VLOOKUP($E72,'Erfassung Adressen'!$A:$M,'Erfassung Adressen'!M$1,FALSE)</f>
        <v>#N/A</v>
      </c>
    </row>
    <row r="73" spans="1:31" x14ac:dyDescent="0.2">
      <c r="A73" s="147"/>
      <c r="B73" s="35"/>
      <c r="C73" s="84"/>
      <c r="D73" s="84"/>
      <c r="E73" s="84"/>
      <c r="F73" s="111"/>
      <c r="G73" s="84"/>
      <c r="H73" s="83"/>
      <c r="I73" s="84"/>
      <c r="J73" s="75" t="str">
        <f t="shared" si="7"/>
        <v/>
      </c>
      <c r="K73" s="85" t="str">
        <f>IF(B73="","",VLOOKUP(B73,Taxen!$A$1:$E$13,3,FALSE)*H73)</f>
        <v/>
      </c>
      <c r="L73" s="86" t="str">
        <f>IF(B73="","",VLOOKUP(B73,Taxen!$A$1:$E$13,4,FALSE)*H73)</f>
        <v/>
      </c>
      <c r="M73" s="65"/>
      <c r="N73" s="29" t="str">
        <f>IF(ISERROR(VLOOKUP($B73,Taxen!$A:$D,2,FALSE)*$H73),"",(VLOOKUP($B73,Taxen!$A:$D,2,FALSE)*$H73))</f>
        <v/>
      </c>
      <c r="O73" s="30" t="str">
        <f>IF(ISERROR(VLOOKUP($B73,Taxen!$A:$D,3,FALSE)*$H73),"",(VLOOKUP($B73,Taxen!$A:$D,3,FALSE)*$H73))</f>
        <v/>
      </c>
      <c r="P73" s="31" t="str">
        <f>IF(ISERROR(VLOOKUP($B73,Taxen!$A:$D,4,FALSE)*$H73),"",(VLOOKUP($B73,Taxen!$A:$D,4,FALSE)*$H73))</f>
        <v/>
      </c>
      <c r="Q73" s="32" t="str">
        <f t="shared" si="8"/>
        <v/>
      </c>
      <c r="R73" s="141"/>
      <c r="S73" s="33" t="str">
        <f t="shared" si="9"/>
        <v/>
      </c>
      <c r="T73" s="33" t="str">
        <f>IF(ISERROR(VLOOKUP($B73,Taxen!$A:$E,5,FALSE)),"",(VLOOKUP($B73,Taxen!$A:$E,5,FALSE)))</f>
        <v/>
      </c>
      <c r="U73" s="9" t="str">
        <f t="shared" si="10"/>
        <v>ok</v>
      </c>
      <c r="X73" s="102" t="e">
        <f>VLOOKUP($E73,'Erfassung Adressen'!$A:$M,'Erfassung Adressen'!G$1,FALSE)</f>
        <v>#N/A</v>
      </c>
      <c r="Y73" s="102" t="e">
        <f>VLOOKUP($E73,'Erfassung Adressen'!$A:$M,'Erfassung Adressen'!D$1,FALSE)</f>
        <v>#N/A</v>
      </c>
      <c r="Z73" s="102" t="e">
        <f>VLOOKUP($E73,'Erfassung Adressen'!$A:$M,'Erfassung Adressen'!E$1,FALSE)</f>
        <v>#N/A</v>
      </c>
      <c r="AA73" s="102" t="e">
        <f>VLOOKUP($E73,'Erfassung Adressen'!$A:$M,'Erfassung Adressen'!I$1,FALSE)</f>
        <v>#N/A</v>
      </c>
      <c r="AB73" s="102" t="e">
        <f>VLOOKUP($E73,'Erfassung Adressen'!$A:$M,'Erfassung Adressen'!J$1,FALSE)</f>
        <v>#N/A</v>
      </c>
      <c r="AC73" s="102" t="e">
        <f>VLOOKUP($E73,'Erfassung Adressen'!$A:$M,'Erfassung Adressen'!K$1,FALSE)</f>
        <v>#N/A</v>
      </c>
      <c r="AD73" s="102" t="e">
        <f>VLOOKUP($E73,'Erfassung Adressen'!$A:$M,'Erfassung Adressen'!L$1,FALSE)</f>
        <v>#N/A</v>
      </c>
      <c r="AE73" s="102" t="e">
        <f>VLOOKUP($E73,'Erfassung Adressen'!$A:$M,'Erfassung Adressen'!M$1,FALSE)</f>
        <v>#N/A</v>
      </c>
    </row>
    <row r="74" spans="1:31" x14ac:dyDescent="0.2">
      <c r="A74" s="147"/>
      <c r="B74" s="142"/>
      <c r="C74" s="112"/>
      <c r="D74" s="112"/>
      <c r="E74" s="112"/>
      <c r="F74" s="113"/>
      <c r="G74" s="112"/>
      <c r="H74" s="114"/>
      <c r="I74" s="84"/>
      <c r="J74" s="75" t="str">
        <f t="shared" ref="J74:J137" si="11">IF(B74="","",SUM(K74:M74))</f>
        <v/>
      </c>
      <c r="K74" s="85" t="str">
        <f>IF(B74="","",VLOOKUP(B74,Taxen!$A$1:$E$13,3,FALSE)*H74)</f>
        <v/>
      </c>
      <c r="L74" s="86" t="str">
        <f>IF(B74="","",VLOOKUP(B74,Taxen!$A$1:$E$13,4,FALSE)*H74)</f>
        <v/>
      </c>
      <c r="M74" s="65"/>
      <c r="N74" s="29" t="str">
        <f>IF(ISERROR(VLOOKUP($B74,Taxen!$A:$D,2,FALSE)*$H74),"",(VLOOKUP($B74,Taxen!$A:$D,2,FALSE)*$H74))</f>
        <v/>
      </c>
      <c r="O74" s="30" t="str">
        <f>IF(ISERROR(VLOOKUP($B74,Taxen!$A:$D,3,FALSE)*$H74),"",(VLOOKUP($B74,Taxen!$A:$D,3,FALSE)*$H74))</f>
        <v/>
      </c>
      <c r="P74" s="31" t="str">
        <f>IF(ISERROR(VLOOKUP($B74,Taxen!$A:$D,4,FALSE)*$H74),"",(VLOOKUP($B74,Taxen!$A:$D,4,FALSE)*$H74))</f>
        <v/>
      </c>
      <c r="Q74" s="32" t="str">
        <f t="shared" si="8"/>
        <v/>
      </c>
      <c r="R74" s="141"/>
      <c r="S74" s="33" t="str">
        <f t="shared" si="9"/>
        <v/>
      </c>
      <c r="T74" s="33" t="str">
        <f>IF(ISERROR(VLOOKUP($B74,Taxen!$A:$E,5,FALSE)),"",(VLOOKUP($B74,Taxen!$A:$E,5,FALSE)))</f>
        <v/>
      </c>
      <c r="U74" s="9" t="str">
        <f t="shared" si="10"/>
        <v>ok</v>
      </c>
      <c r="X74" s="102" t="e">
        <f>VLOOKUP($E74,'Erfassung Adressen'!$A:$M,'Erfassung Adressen'!G$1,FALSE)</f>
        <v>#N/A</v>
      </c>
      <c r="Y74" s="102" t="e">
        <f>VLOOKUP($E74,'Erfassung Adressen'!$A:$M,'Erfassung Adressen'!D$1,FALSE)</f>
        <v>#N/A</v>
      </c>
      <c r="Z74" s="102" t="e">
        <f>VLOOKUP($E74,'Erfassung Adressen'!$A:$M,'Erfassung Adressen'!E$1,FALSE)</f>
        <v>#N/A</v>
      </c>
      <c r="AA74" s="102" t="e">
        <f>VLOOKUP($E74,'Erfassung Adressen'!$A:$M,'Erfassung Adressen'!I$1,FALSE)</f>
        <v>#N/A</v>
      </c>
      <c r="AB74" s="102" t="e">
        <f>VLOOKUP($E74,'Erfassung Adressen'!$A:$M,'Erfassung Adressen'!J$1,FALSE)</f>
        <v>#N/A</v>
      </c>
      <c r="AC74" s="102" t="e">
        <f>VLOOKUP($E74,'Erfassung Adressen'!$A:$M,'Erfassung Adressen'!K$1,FALSE)</f>
        <v>#N/A</v>
      </c>
      <c r="AD74" s="102" t="e">
        <f>VLOOKUP($E74,'Erfassung Adressen'!$A:$M,'Erfassung Adressen'!L$1,FALSE)</f>
        <v>#N/A</v>
      </c>
      <c r="AE74" s="102" t="e">
        <f>VLOOKUP($E74,'Erfassung Adressen'!$A:$M,'Erfassung Adressen'!M$1,FALSE)</f>
        <v>#N/A</v>
      </c>
    </row>
    <row r="75" spans="1:31" x14ac:dyDescent="0.2">
      <c r="A75" s="147"/>
      <c r="B75" s="35"/>
      <c r="C75" s="84"/>
      <c r="D75" s="84"/>
      <c r="E75" s="84"/>
      <c r="F75" s="111"/>
      <c r="G75" s="84"/>
      <c r="H75" s="83"/>
      <c r="I75" s="84"/>
      <c r="J75" s="75" t="str">
        <f t="shared" si="11"/>
        <v/>
      </c>
      <c r="K75" s="85" t="str">
        <f>IF(B75="","",VLOOKUP(B75,Taxen!$A$1:$E$13,3,FALSE)*H75)</f>
        <v/>
      </c>
      <c r="L75" s="86" t="str">
        <f>IF(B75="","",VLOOKUP(B75,Taxen!$A$1:$E$13,4,FALSE)*H75)</f>
        <v/>
      </c>
      <c r="M75" s="65"/>
      <c r="N75" s="29" t="str">
        <f>IF(ISERROR(VLOOKUP($B75,Taxen!$A:$D,2,FALSE)*$H75),"",(VLOOKUP($B75,Taxen!$A:$D,2,FALSE)*$H75))</f>
        <v/>
      </c>
      <c r="O75" s="30" t="str">
        <f>IF(ISERROR(VLOOKUP($B75,Taxen!$A:$D,3,FALSE)*$H75),"",(VLOOKUP($B75,Taxen!$A:$D,3,FALSE)*$H75))</f>
        <v/>
      </c>
      <c r="P75" s="31" t="str">
        <f>IF(ISERROR(VLOOKUP($B75,Taxen!$A:$D,4,FALSE)*$H75),"",(VLOOKUP($B75,Taxen!$A:$D,4,FALSE)*$H75))</f>
        <v/>
      </c>
      <c r="Q75" s="32" t="str">
        <f t="shared" ref="Q75:Q138" si="12">IF(B75="","",N75-O75-P75)</f>
        <v/>
      </c>
      <c r="R75" s="141"/>
      <c r="S75" s="33" t="str">
        <f t="shared" ref="S75:S138" si="13">IF(Q75="","",Q75/H75)</f>
        <v/>
      </c>
      <c r="T75" s="33" t="str">
        <f>IF(ISERROR(VLOOKUP($B75,Taxen!$A:$E,5,FALSE)),"",(VLOOKUP($B75,Taxen!$A:$E,5,FALSE)))</f>
        <v/>
      </c>
      <c r="U75" s="9" t="str">
        <f t="shared" ref="U75:U138" si="14">IF(S75=T75,"ok","Fehler")</f>
        <v>ok</v>
      </c>
      <c r="X75" s="102" t="e">
        <f>VLOOKUP($E75,'Erfassung Adressen'!$A:$M,'Erfassung Adressen'!G$1,FALSE)</f>
        <v>#N/A</v>
      </c>
      <c r="Y75" s="102" t="e">
        <f>VLOOKUP($E75,'Erfassung Adressen'!$A:$M,'Erfassung Adressen'!D$1,FALSE)</f>
        <v>#N/A</v>
      </c>
      <c r="Z75" s="102" t="e">
        <f>VLOOKUP($E75,'Erfassung Adressen'!$A:$M,'Erfassung Adressen'!E$1,FALSE)</f>
        <v>#N/A</v>
      </c>
      <c r="AA75" s="102" t="e">
        <f>VLOOKUP($E75,'Erfassung Adressen'!$A:$M,'Erfassung Adressen'!I$1,FALSE)</f>
        <v>#N/A</v>
      </c>
      <c r="AB75" s="102" t="e">
        <f>VLOOKUP($E75,'Erfassung Adressen'!$A:$M,'Erfassung Adressen'!J$1,FALSE)</f>
        <v>#N/A</v>
      </c>
      <c r="AC75" s="102" t="e">
        <f>VLOOKUP($E75,'Erfassung Adressen'!$A:$M,'Erfassung Adressen'!K$1,FALSE)</f>
        <v>#N/A</v>
      </c>
      <c r="AD75" s="102" t="e">
        <f>VLOOKUP($E75,'Erfassung Adressen'!$A:$M,'Erfassung Adressen'!L$1,FALSE)</f>
        <v>#N/A</v>
      </c>
      <c r="AE75" s="102" t="e">
        <f>VLOOKUP($E75,'Erfassung Adressen'!$A:$M,'Erfassung Adressen'!M$1,FALSE)</f>
        <v>#N/A</v>
      </c>
    </row>
    <row r="76" spans="1:31" x14ac:dyDescent="0.2">
      <c r="A76" s="147"/>
      <c r="B76" s="142"/>
      <c r="C76" s="112"/>
      <c r="D76" s="112"/>
      <c r="E76" s="112"/>
      <c r="F76" s="113"/>
      <c r="G76" s="112"/>
      <c r="H76" s="114"/>
      <c r="I76" s="84"/>
      <c r="J76" s="75" t="str">
        <f t="shared" si="11"/>
        <v/>
      </c>
      <c r="K76" s="85" t="str">
        <f>IF(B76="","",VLOOKUP(B76,Taxen!$A$1:$E$13,3,FALSE)*H76)</f>
        <v/>
      </c>
      <c r="L76" s="86" t="str">
        <f>IF(B76="","",VLOOKUP(B76,Taxen!$A$1:$E$13,4,FALSE)*H76)</f>
        <v/>
      </c>
      <c r="M76" s="65"/>
      <c r="N76" s="29" t="str">
        <f>IF(ISERROR(VLOOKUP($B76,Taxen!$A:$D,2,FALSE)*$H76),"",(VLOOKUP($B76,Taxen!$A:$D,2,FALSE)*$H76))</f>
        <v/>
      </c>
      <c r="O76" s="30" t="str">
        <f>IF(ISERROR(VLOOKUP($B76,Taxen!$A:$D,3,FALSE)*$H76),"",(VLOOKUP($B76,Taxen!$A:$D,3,FALSE)*$H76))</f>
        <v/>
      </c>
      <c r="P76" s="31" t="str">
        <f>IF(ISERROR(VLOOKUP($B76,Taxen!$A:$D,4,FALSE)*$H76),"",(VLOOKUP($B76,Taxen!$A:$D,4,FALSE)*$H76))</f>
        <v/>
      </c>
      <c r="Q76" s="32" t="str">
        <f t="shared" si="12"/>
        <v/>
      </c>
      <c r="R76" s="141"/>
      <c r="S76" s="33" t="str">
        <f t="shared" si="13"/>
        <v/>
      </c>
      <c r="T76" s="33" t="str">
        <f>IF(ISERROR(VLOOKUP($B76,Taxen!$A:$E,5,FALSE)),"",(VLOOKUP($B76,Taxen!$A:$E,5,FALSE)))</f>
        <v/>
      </c>
      <c r="U76" s="9" t="str">
        <f t="shared" si="14"/>
        <v>ok</v>
      </c>
      <c r="X76" s="102" t="e">
        <f>VLOOKUP($E76,'Erfassung Adressen'!$A:$M,'Erfassung Adressen'!G$1,FALSE)</f>
        <v>#N/A</v>
      </c>
      <c r="Y76" s="102" t="e">
        <f>VLOOKUP($E76,'Erfassung Adressen'!$A:$M,'Erfassung Adressen'!D$1,FALSE)</f>
        <v>#N/A</v>
      </c>
      <c r="Z76" s="102" t="e">
        <f>VLOOKUP($E76,'Erfassung Adressen'!$A:$M,'Erfassung Adressen'!E$1,FALSE)</f>
        <v>#N/A</v>
      </c>
      <c r="AA76" s="102" t="e">
        <f>VLOOKUP($E76,'Erfassung Adressen'!$A:$M,'Erfassung Adressen'!I$1,FALSE)</f>
        <v>#N/A</v>
      </c>
      <c r="AB76" s="102" t="e">
        <f>VLOOKUP($E76,'Erfassung Adressen'!$A:$M,'Erfassung Adressen'!J$1,FALSE)</f>
        <v>#N/A</v>
      </c>
      <c r="AC76" s="102" t="e">
        <f>VLOOKUP($E76,'Erfassung Adressen'!$A:$M,'Erfassung Adressen'!K$1,FALSE)</f>
        <v>#N/A</v>
      </c>
      <c r="AD76" s="102" t="e">
        <f>VLOOKUP($E76,'Erfassung Adressen'!$A:$M,'Erfassung Adressen'!L$1,FALSE)</f>
        <v>#N/A</v>
      </c>
      <c r="AE76" s="102" t="e">
        <f>VLOOKUP($E76,'Erfassung Adressen'!$A:$M,'Erfassung Adressen'!M$1,FALSE)</f>
        <v>#N/A</v>
      </c>
    </row>
    <row r="77" spans="1:31" x14ac:dyDescent="0.2">
      <c r="A77" s="147"/>
      <c r="B77" s="35"/>
      <c r="C77" s="84"/>
      <c r="D77" s="84"/>
      <c r="E77" s="84"/>
      <c r="F77" s="111"/>
      <c r="G77" s="84"/>
      <c r="H77" s="83"/>
      <c r="I77" s="84"/>
      <c r="J77" s="75" t="str">
        <f t="shared" si="11"/>
        <v/>
      </c>
      <c r="K77" s="85" t="str">
        <f>IF(B77="","",VLOOKUP(B77,Taxen!$A$1:$E$13,3,FALSE)*H77)</f>
        <v/>
      </c>
      <c r="L77" s="86" t="str">
        <f>IF(B77="","",VLOOKUP(B77,Taxen!$A$1:$E$13,4,FALSE)*H77)</f>
        <v/>
      </c>
      <c r="M77" s="65"/>
      <c r="N77" s="29" t="str">
        <f>IF(ISERROR(VLOOKUP($B77,Taxen!$A:$D,2,FALSE)*$H77),"",(VLOOKUP($B77,Taxen!$A:$D,2,FALSE)*$H77))</f>
        <v/>
      </c>
      <c r="O77" s="30" t="str">
        <f>IF(ISERROR(VLOOKUP($B77,Taxen!$A:$D,3,FALSE)*$H77),"",(VLOOKUP($B77,Taxen!$A:$D,3,FALSE)*$H77))</f>
        <v/>
      </c>
      <c r="P77" s="31" t="str">
        <f>IF(ISERROR(VLOOKUP($B77,Taxen!$A:$D,4,FALSE)*$H77),"",(VLOOKUP($B77,Taxen!$A:$D,4,FALSE)*$H77))</f>
        <v/>
      </c>
      <c r="Q77" s="32" t="str">
        <f t="shared" si="12"/>
        <v/>
      </c>
      <c r="R77" s="141"/>
      <c r="S77" s="33" t="str">
        <f t="shared" si="13"/>
        <v/>
      </c>
      <c r="T77" s="33" t="str">
        <f>IF(ISERROR(VLOOKUP($B77,Taxen!$A:$E,5,FALSE)),"",(VLOOKUP($B77,Taxen!$A:$E,5,FALSE)))</f>
        <v/>
      </c>
      <c r="U77" s="9" t="str">
        <f t="shared" si="14"/>
        <v>ok</v>
      </c>
      <c r="X77" s="102" t="e">
        <f>VLOOKUP($E77,'Erfassung Adressen'!$A:$M,'Erfassung Adressen'!G$1,FALSE)</f>
        <v>#N/A</v>
      </c>
      <c r="Y77" s="102" t="e">
        <f>VLOOKUP($E77,'Erfassung Adressen'!$A:$M,'Erfassung Adressen'!D$1,FALSE)</f>
        <v>#N/A</v>
      </c>
      <c r="Z77" s="102" t="e">
        <f>VLOOKUP($E77,'Erfassung Adressen'!$A:$M,'Erfassung Adressen'!E$1,FALSE)</f>
        <v>#N/A</v>
      </c>
      <c r="AA77" s="102" t="e">
        <f>VLOOKUP($E77,'Erfassung Adressen'!$A:$M,'Erfassung Adressen'!I$1,FALSE)</f>
        <v>#N/A</v>
      </c>
      <c r="AB77" s="102" t="e">
        <f>VLOOKUP($E77,'Erfassung Adressen'!$A:$M,'Erfassung Adressen'!J$1,FALSE)</f>
        <v>#N/A</v>
      </c>
      <c r="AC77" s="102" t="e">
        <f>VLOOKUP($E77,'Erfassung Adressen'!$A:$M,'Erfassung Adressen'!K$1,FALSE)</f>
        <v>#N/A</v>
      </c>
      <c r="AD77" s="102" t="e">
        <f>VLOOKUP($E77,'Erfassung Adressen'!$A:$M,'Erfassung Adressen'!L$1,FALSE)</f>
        <v>#N/A</v>
      </c>
      <c r="AE77" s="102" t="e">
        <f>VLOOKUP($E77,'Erfassung Adressen'!$A:$M,'Erfassung Adressen'!M$1,FALSE)</f>
        <v>#N/A</v>
      </c>
    </row>
    <row r="78" spans="1:31" x14ac:dyDescent="0.2">
      <c r="A78" s="147"/>
      <c r="B78" s="142"/>
      <c r="C78" s="112"/>
      <c r="D78" s="112"/>
      <c r="E78" s="112"/>
      <c r="F78" s="113"/>
      <c r="G78" s="112"/>
      <c r="H78" s="114"/>
      <c r="I78" s="84"/>
      <c r="J78" s="75" t="str">
        <f t="shared" si="11"/>
        <v/>
      </c>
      <c r="K78" s="85" t="str">
        <f>IF(B78="","",VLOOKUP(B78,Taxen!$A$1:$E$13,3,FALSE)*H78)</f>
        <v/>
      </c>
      <c r="L78" s="86" t="str">
        <f>IF(B78="","",VLOOKUP(B78,Taxen!$A$1:$E$13,4,FALSE)*H78)</f>
        <v/>
      </c>
      <c r="M78" s="65"/>
      <c r="N78" s="29" t="str">
        <f>IF(ISERROR(VLOOKUP($B78,Taxen!$A:$D,2,FALSE)*$H78),"",(VLOOKUP($B78,Taxen!$A:$D,2,FALSE)*$H78))</f>
        <v/>
      </c>
      <c r="O78" s="30" t="str">
        <f>IF(ISERROR(VLOOKUP($B78,Taxen!$A:$D,3,FALSE)*$H78),"",(VLOOKUP($B78,Taxen!$A:$D,3,FALSE)*$H78))</f>
        <v/>
      </c>
      <c r="P78" s="31" t="str">
        <f>IF(ISERROR(VLOOKUP($B78,Taxen!$A:$D,4,FALSE)*$H78),"",(VLOOKUP($B78,Taxen!$A:$D,4,FALSE)*$H78))</f>
        <v/>
      </c>
      <c r="Q78" s="32" t="str">
        <f t="shared" si="12"/>
        <v/>
      </c>
      <c r="R78" s="141"/>
      <c r="S78" s="33" t="str">
        <f t="shared" si="13"/>
        <v/>
      </c>
      <c r="T78" s="33" t="str">
        <f>IF(ISERROR(VLOOKUP($B78,Taxen!$A:$E,5,FALSE)),"",(VLOOKUP($B78,Taxen!$A:$E,5,FALSE)))</f>
        <v/>
      </c>
      <c r="U78" s="9" t="str">
        <f t="shared" si="14"/>
        <v>ok</v>
      </c>
      <c r="X78" s="102" t="e">
        <f>VLOOKUP($E78,'Erfassung Adressen'!$A:$M,'Erfassung Adressen'!G$1,FALSE)</f>
        <v>#N/A</v>
      </c>
      <c r="Y78" s="102" t="e">
        <f>VLOOKUP($E78,'Erfassung Adressen'!$A:$M,'Erfassung Adressen'!D$1,FALSE)</f>
        <v>#N/A</v>
      </c>
      <c r="Z78" s="102" t="e">
        <f>VLOOKUP($E78,'Erfassung Adressen'!$A:$M,'Erfassung Adressen'!E$1,FALSE)</f>
        <v>#N/A</v>
      </c>
      <c r="AA78" s="102" t="e">
        <f>VLOOKUP($E78,'Erfassung Adressen'!$A:$M,'Erfassung Adressen'!I$1,FALSE)</f>
        <v>#N/A</v>
      </c>
      <c r="AB78" s="102" t="e">
        <f>VLOOKUP($E78,'Erfassung Adressen'!$A:$M,'Erfassung Adressen'!J$1,FALSE)</f>
        <v>#N/A</v>
      </c>
      <c r="AC78" s="102" t="e">
        <f>VLOOKUP($E78,'Erfassung Adressen'!$A:$M,'Erfassung Adressen'!K$1,FALSE)</f>
        <v>#N/A</v>
      </c>
      <c r="AD78" s="102" t="e">
        <f>VLOOKUP($E78,'Erfassung Adressen'!$A:$M,'Erfassung Adressen'!L$1,FALSE)</f>
        <v>#N/A</v>
      </c>
      <c r="AE78" s="102" t="e">
        <f>VLOOKUP($E78,'Erfassung Adressen'!$A:$M,'Erfassung Adressen'!M$1,FALSE)</f>
        <v>#N/A</v>
      </c>
    </row>
    <row r="79" spans="1:31" x14ac:dyDescent="0.2">
      <c r="A79" s="147"/>
      <c r="B79" s="35"/>
      <c r="C79" s="84"/>
      <c r="D79" s="84"/>
      <c r="E79" s="84"/>
      <c r="F79" s="111"/>
      <c r="G79" s="84"/>
      <c r="H79" s="83"/>
      <c r="I79" s="84"/>
      <c r="J79" s="75" t="str">
        <f t="shared" si="11"/>
        <v/>
      </c>
      <c r="K79" s="85" t="str">
        <f>IF(B79="","",VLOOKUP(B79,Taxen!$A$1:$E$13,3,FALSE)*H79)</f>
        <v/>
      </c>
      <c r="L79" s="86" t="str">
        <f>IF(B79="","",VLOOKUP(B79,Taxen!$A$1:$E$13,4,FALSE)*H79)</f>
        <v/>
      </c>
      <c r="M79" s="65"/>
      <c r="N79" s="29" t="str">
        <f>IF(ISERROR(VLOOKUP($B79,Taxen!$A:$D,2,FALSE)*$H79),"",(VLOOKUP($B79,Taxen!$A:$D,2,FALSE)*$H79))</f>
        <v/>
      </c>
      <c r="O79" s="30" t="str">
        <f>IF(ISERROR(VLOOKUP($B79,Taxen!$A:$D,3,FALSE)*$H79),"",(VLOOKUP($B79,Taxen!$A:$D,3,FALSE)*$H79))</f>
        <v/>
      </c>
      <c r="P79" s="31" t="str">
        <f>IF(ISERROR(VLOOKUP($B79,Taxen!$A:$D,4,FALSE)*$H79),"",(VLOOKUP($B79,Taxen!$A:$D,4,FALSE)*$H79))</f>
        <v/>
      </c>
      <c r="Q79" s="32" t="str">
        <f t="shared" si="12"/>
        <v/>
      </c>
      <c r="R79" s="141"/>
      <c r="S79" s="33" t="str">
        <f t="shared" si="13"/>
        <v/>
      </c>
      <c r="T79" s="33" t="str">
        <f>IF(ISERROR(VLOOKUP($B79,Taxen!$A:$E,5,FALSE)),"",(VLOOKUP($B79,Taxen!$A:$E,5,FALSE)))</f>
        <v/>
      </c>
      <c r="U79" s="9" t="str">
        <f t="shared" si="14"/>
        <v>ok</v>
      </c>
      <c r="X79" s="102" t="e">
        <f>VLOOKUP($E79,'Erfassung Adressen'!$A:$M,'Erfassung Adressen'!G$1,FALSE)</f>
        <v>#N/A</v>
      </c>
      <c r="Y79" s="102" t="e">
        <f>VLOOKUP($E79,'Erfassung Adressen'!$A:$M,'Erfassung Adressen'!D$1,FALSE)</f>
        <v>#N/A</v>
      </c>
      <c r="Z79" s="102" t="e">
        <f>VLOOKUP($E79,'Erfassung Adressen'!$A:$M,'Erfassung Adressen'!E$1,FALSE)</f>
        <v>#N/A</v>
      </c>
      <c r="AA79" s="102" t="e">
        <f>VLOOKUP($E79,'Erfassung Adressen'!$A:$M,'Erfassung Adressen'!I$1,FALSE)</f>
        <v>#N/A</v>
      </c>
      <c r="AB79" s="102" t="e">
        <f>VLOOKUP($E79,'Erfassung Adressen'!$A:$M,'Erfassung Adressen'!J$1,FALSE)</f>
        <v>#N/A</v>
      </c>
      <c r="AC79" s="102" t="e">
        <f>VLOOKUP($E79,'Erfassung Adressen'!$A:$M,'Erfassung Adressen'!K$1,FALSE)</f>
        <v>#N/A</v>
      </c>
      <c r="AD79" s="102" t="e">
        <f>VLOOKUP($E79,'Erfassung Adressen'!$A:$M,'Erfassung Adressen'!L$1,FALSE)</f>
        <v>#N/A</v>
      </c>
      <c r="AE79" s="102" t="e">
        <f>VLOOKUP($E79,'Erfassung Adressen'!$A:$M,'Erfassung Adressen'!M$1,FALSE)</f>
        <v>#N/A</v>
      </c>
    </row>
    <row r="80" spans="1:31" x14ac:dyDescent="0.2">
      <c r="A80" s="147"/>
      <c r="B80" s="142"/>
      <c r="C80" s="112"/>
      <c r="D80" s="112"/>
      <c r="E80" s="112"/>
      <c r="F80" s="113"/>
      <c r="G80" s="112"/>
      <c r="H80" s="114"/>
      <c r="I80" s="84"/>
      <c r="J80" s="75" t="str">
        <f t="shared" si="11"/>
        <v/>
      </c>
      <c r="K80" s="85" t="str">
        <f>IF(B80="","",VLOOKUP(B80,Taxen!$A$1:$E$13,3,FALSE)*H80)</f>
        <v/>
      </c>
      <c r="L80" s="86" t="str">
        <f>IF(B80="","",VLOOKUP(B80,Taxen!$A$1:$E$13,4,FALSE)*H80)</f>
        <v/>
      </c>
      <c r="M80" s="65"/>
      <c r="N80" s="29" t="str">
        <f>IF(ISERROR(VLOOKUP($B80,Taxen!$A:$D,2,FALSE)*$H80),"",(VLOOKUP($B80,Taxen!$A:$D,2,FALSE)*$H80))</f>
        <v/>
      </c>
      <c r="O80" s="30" t="str">
        <f>IF(ISERROR(VLOOKUP($B80,Taxen!$A:$D,3,FALSE)*$H80),"",(VLOOKUP($B80,Taxen!$A:$D,3,FALSE)*$H80))</f>
        <v/>
      </c>
      <c r="P80" s="31" t="str">
        <f>IF(ISERROR(VLOOKUP($B80,Taxen!$A:$D,4,FALSE)*$H80),"",(VLOOKUP($B80,Taxen!$A:$D,4,FALSE)*$H80))</f>
        <v/>
      </c>
      <c r="Q80" s="32" t="str">
        <f t="shared" si="12"/>
        <v/>
      </c>
      <c r="R80" s="141"/>
      <c r="S80" s="33" t="str">
        <f t="shared" si="13"/>
        <v/>
      </c>
      <c r="T80" s="33" t="str">
        <f>IF(ISERROR(VLOOKUP($B80,Taxen!$A:$E,5,FALSE)),"",(VLOOKUP($B80,Taxen!$A:$E,5,FALSE)))</f>
        <v/>
      </c>
      <c r="U80" s="9" t="str">
        <f t="shared" si="14"/>
        <v>ok</v>
      </c>
      <c r="X80" s="102" t="e">
        <f>VLOOKUP($E80,'Erfassung Adressen'!$A:$M,'Erfassung Adressen'!G$1,FALSE)</f>
        <v>#N/A</v>
      </c>
      <c r="Y80" s="102" t="e">
        <f>VLOOKUP($E80,'Erfassung Adressen'!$A:$M,'Erfassung Adressen'!D$1,FALSE)</f>
        <v>#N/A</v>
      </c>
      <c r="Z80" s="102" t="e">
        <f>VLOOKUP($E80,'Erfassung Adressen'!$A:$M,'Erfassung Adressen'!E$1,FALSE)</f>
        <v>#N/A</v>
      </c>
      <c r="AA80" s="102" t="e">
        <f>VLOOKUP($E80,'Erfassung Adressen'!$A:$M,'Erfassung Adressen'!I$1,FALSE)</f>
        <v>#N/A</v>
      </c>
      <c r="AB80" s="102" t="e">
        <f>VLOOKUP($E80,'Erfassung Adressen'!$A:$M,'Erfassung Adressen'!J$1,FALSE)</f>
        <v>#N/A</v>
      </c>
      <c r="AC80" s="102" t="e">
        <f>VLOOKUP($E80,'Erfassung Adressen'!$A:$M,'Erfassung Adressen'!K$1,FALSE)</f>
        <v>#N/A</v>
      </c>
      <c r="AD80" s="102" t="e">
        <f>VLOOKUP($E80,'Erfassung Adressen'!$A:$M,'Erfassung Adressen'!L$1,FALSE)</f>
        <v>#N/A</v>
      </c>
      <c r="AE80" s="102" t="e">
        <f>VLOOKUP($E80,'Erfassung Adressen'!$A:$M,'Erfassung Adressen'!M$1,FALSE)</f>
        <v>#N/A</v>
      </c>
    </row>
    <row r="81" spans="1:31" x14ac:dyDescent="0.2">
      <c r="A81" s="147"/>
      <c r="B81" s="35"/>
      <c r="C81" s="84"/>
      <c r="D81" s="84"/>
      <c r="E81" s="84"/>
      <c r="F81" s="111"/>
      <c r="G81" s="84"/>
      <c r="H81" s="83"/>
      <c r="I81" s="84"/>
      <c r="J81" s="75" t="str">
        <f t="shared" si="11"/>
        <v/>
      </c>
      <c r="K81" s="85" t="str">
        <f>IF(B81="","",VLOOKUP(B81,Taxen!$A$1:$E$13,3,FALSE)*H81)</f>
        <v/>
      </c>
      <c r="L81" s="86" t="str">
        <f>IF(B81="","",VLOOKUP(B81,Taxen!$A$1:$E$13,4,FALSE)*H81)</f>
        <v/>
      </c>
      <c r="M81" s="65"/>
      <c r="N81" s="29" t="str">
        <f>IF(ISERROR(VLOOKUP($B81,Taxen!$A:$D,2,FALSE)*$H81),"",(VLOOKUP($B81,Taxen!$A:$D,2,FALSE)*$H81))</f>
        <v/>
      </c>
      <c r="O81" s="30" t="str">
        <f>IF(ISERROR(VLOOKUP($B81,Taxen!$A:$D,3,FALSE)*$H81),"",(VLOOKUP($B81,Taxen!$A:$D,3,FALSE)*$H81))</f>
        <v/>
      </c>
      <c r="P81" s="31" t="str">
        <f>IF(ISERROR(VLOOKUP($B81,Taxen!$A:$D,4,FALSE)*$H81),"",(VLOOKUP($B81,Taxen!$A:$D,4,FALSE)*$H81))</f>
        <v/>
      </c>
      <c r="Q81" s="32" t="str">
        <f t="shared" si="12"/>
        <v/>
      </c>
      <c r="R81" s="141"/>
      <c r="S81" s="33" t="str">
        <f t="shared" si="13"/>
        <v/>
      </c>
      <c r="T81" s="33" t="str">
        <f>IF(ISERROR(VLOOKUP($B81,Taxen!$A:$E,5,FALSE)),"",(VLOOKUP($B81,Taxen!$A:$E,5,FALSE)))</f>
        <v/>
      </c>
      <c r="U81" s="9" t="str">
        <f t="shared" si="14"/>
        <v>ok</v>
      </c>
      <c r="X81" s="102" t="e">
        <f>VLOOKUP($E81,'Erfassung Adressen'!$A:$M,'Erfassung Adressen'!G$1,FALSE)</f>
        <v>#N/A</v>
      </c>
      <c r="Y81" s="102" t="e">
        <f>VLOOKUP($E81,'Erfassung Adressen'!$A:$M,'Erfassung Adressen'!D$1,FALSE)</f>
        <v>#N/A</v>
      </c>
      <c r="Z81" s="102" t="e">
        <f>VLOOKUP($E81,'Erfassung Adressen'!$A:$M,'Erfassung Adressen'!E$1,FALSE)</f>
        <v>#N/A</v>
      </c>
      <c r="AA81" s="102" t="e">
        <f>VLOOKUP($E81,'Erfassung Adressen'!$A:$M,'Erfassung Adressen'!I$1,FALSE)</f>
        <v>#N/A</v>
      </c>
      <c r="AB81" s="102" t="e">
        <f>VLOOKUP($E81,'Erfassung Adressen'!$A:$M,'Erfassung Adressen'!J$1,FALSE)</f>
        <v>#N/A</v>
      </c>
      <c r="AC81" s="102" t="e">
        <f>VLOOKUP($E81,'Erfassung Adressen'!$A:$M,'Erfassung Adressen'!K$1,FALSE)</f>
        <v>#N/A</v>
      </c>
      <c r="AD81" s="102" t="e">
        <f>VLOOKUP($E81,'Erfassung Adressen'!$A:$M,'Erfassung Adressen'!L$1,FALSE)</f>
        <v>#N/A</v>
      </c>
      <c r="AE81" s="102" t="e">
        <f>VLOOKUP($E81,'Erfassung Adressen'!$A:$M,'Erfassung Adressen'!M$1,FALSE)</f>
        <v>#N/A</v>
      </c>
    </row>
    <row r="82" spans="1:31" x14ac:dyDescent="0.2">
      <c r="A82" s="147"/>
      <c r="B82" s="142"/>
      <c r="C82" s="112"/>
      <c r="D82" s="112"/>
      <c r="E82" s="112"/>
      <c r="F82" s="113"/>
      <c r="G82" s="112"/>
      <c r="H82" s="114"/>
      <c r="I82" s="84"/>
      <c r="J82" s="75" t="str">
        <f t="shared" si="11"/>
        <v/>
      </c>
      <c r="K82" s="85" t="str">
        <f>IF(B82="","",VLOOKUP(B82,Taxen!$A$1:$E$13,3,FALSE)*H82)</f>
        <v/>
      </c>
      <c r="L82" s="86" t="str">
        <f>IF(B82="","",VLOOKUP(B82,Taxen!$A$1:$E$13,4,FALSE)*H82)</f>
        <v/>
      </c>
      <c r="M82" s="65"/>
      <c r="N82" s="29" t="str">
        <f>IF(ISERROR(VLOOKUP($B82,Taxen!$A:$D,2,FALSE)*$H82),"",(VLOOKUP($B82,Taxen!$A:$D,2,FALSE)*$H82))</f>
        <v/>
      </c>
      <c r="O82" s="30" t="str">
        <f>IF(ISERROR(VLOOKUP($B82,Taxen!$A:$D,3,FALSE)*$H82),"",(VLOOKUP($B82,Taxen!$A:$D,3,FALSE)*$H82))</f>
        <v/>
      </c>
      <c r="P82" s="31" t="str">
        <f>IF(ISERROR(VLOOKUP($B82,Taxen!$A:$D,4,FALSE)*$H82),"",(VLOOKUP($B82,Taxen!$A:$D,4,FALSE)*$H82))</f>
        <v/>
      </c>
      <c r="Q82" s="32" t="str">
        <f t="shared" si="12"/>
        <v/>
      </c>
      <c r="R82" s="141"/>
      <c r="S82" s="33" t="str">
        <f t="shared" si="13"/>
        <v/>
      </c>
      <c r="T82" s="33" t="str">
        <f>IF(ISERROR(VLOOKUP($B82,Taxen!$A:$E,5,FALSE)),"",(VLOOKUP($B82,Taxen!$A:$E,5,FALSE)))</f>
        <v/>
      </c>
      <c r="U82" s="9" t="str">
        <f t="shared" si="14"/>
        <v>ok</v>
      </c>
      <c r="X82" s="102" t="e">
        <f>VLOOKUP($E82,'Erfassung Adressen'!$A:$M,'Erfassung Adressen'!G$1,FALSE)</f>
        <v>#N/A</v>
      </c>
      <c r="Y82" s="102" t="e">
        <f>VLOOKUP($E82,'Erfassung Adressen'!$A:$M,'Erfassung Adressen'!D$1,FALSE)</f>
        <v>#N/A</v>
      </c>
      <c r="Z82" s="102" t="e">
        <f>VLOOKUP($E82,'Erfassung Adressen'!$A:$M,'Erfassung Adressen'!E$1,FALSE)</f>
        <v>#N/A</v>
      </c>
      <c r="AA82" s="102" t="e">
        <f>VLOOKUP($E82,'Erfassung Adressen'!$A:$M,'Erfassung Adressen'!I$1,FALSE)</f>
        <v>#N/A</v>
      </c>
      <c r="AB82" s="102" t="e">
        <f>VLOOKUP($E82,'Erfassung Adressen'!$A:$M,'Erfassung Adressen'!J$1,FALSE)</f>
        <v>#N/A</v>
      </c>
      <c r="AC82" s="102" t="e">
        <f>VLOOKUP($E82,'Erfassung Adressen'!$A:$M,'Erfassung Adressen'!K$1,FALSE)</f>
        <v>#N/A</v>
      </c>
      <c r="AD82" s="102" t="e">
        <f>VLOOKUP($E82,'Erfassung Adressen'!$A:$M,'Erfassung Adressen'!L$1,FALSE)</f>
        <v>#N/A</v>
      </c>
      <c r="AE82" s="102" t="e">
        <f>VLOOKUP($E82,'Erfassung Adressen'!$A:$M,'Erfassung Adressen'!M$1,FALSE)</f>
        <v>#N/A</v>
      </c>
    </row>
    <row r="83" spans="1:31" x14ac:dyDescent="0.2">
      <c r="A83" s="147"/>
      <c r="B83" s="35"/>
      <c r="C83" s="84"/>
      <c r="D83" s="84"/>
      <c r="E83" s="84"/>
      <c r="F83" s="111"/>
      <c r="G83" s="84"/>
      <c r="H83" s="83"/>
      <c r="I83" s="84"/>
      <c r="J83" s="75" t="str">
        <f t="shared" si="11"/>
        <v/>
      </c>
      <c r="K83" s="85" t="str">
        <f>IF(B83="","",VLOOKUP(B83,Taxen!$A$1:$E$13,3,FALSE)*H83)</f>
        <v/>
      </c>
      <c r="L83" s="86" t="str">
        <f>IF(B83="","",VLOOKUP(B83,Taxen!$A$1:$E$13,4,FALSE)*H83)</f>
        <v/>
      </c>
      <c r="M83" s="65"/>
      <c r="N83" s="29" t="str">
        <f>IF(ISERROR(VLOOKUP($B83,Taxen!$A:$D,2,FALSE)*$H83),"",(VLOOKUP($B83,Taxen!$A:$D,2,FALSE)*$H83))</f>
        <v/>
      </c>
      <c r="O83" s="30" t="str">
        <f>IF(ISERROR(VLOOKUP($B83,Taxen!$A:$D,3,FALSE)*$H83),"",(VLOOKUP($B83,Taxen!$A:$D,3,FALSE)*$H83))</f>
        <v/>
      </c>
      <c r="P83" s="31" t="str">
        <f>IF(ISERROR(VLOOKUP($B83,Taxen!$A:$D,4,FALSE)*$H83),"",(VLOOKUP($B83,Taxen!$A:$D,4,FALSE)*$H83))</f>
        <v/>
      </c>
      <c r="Q83" s="32" t="str">
        <f t="shared" si="12"/>
        <v/>
      </c>
      <c r="R83" s="141"/>
      <c r="S83" s="33" t="str">
        <f t="shared" si="13"/>
        <v/>
      </c>
      <c r="T83" s="33" t="str">
        <f>IF(ISERROR(VLOOKUP($B83,Taxen!$A:$E,5,FALSE)),"",(VLOOKUP($B83,Taxen!$A:$E,5,FALSE)))</f>
        <v/>
      </c>
      <c r="U83" s="9" t="str">
        <f t="shared" si="14"/>
        <v>ok</v>
      </c>
      <c r="X83" s="102" t="e">
        <f>VLOOKUP($E83,'Erfassung Adressen'!$A:$M,'Erfassung Adressen'!G$1,FALSE)</f>
        <v>#N/A</v>
      </c>
      <c r="Y83" s="102" t="e">
        <f>VLOOKUP($E83,'Erfassung Adressen'!$A:$M,'Erfassung Adressen'!D$1,FALSE)</f>
        <v>#N/A</v>
      </c>
      <c r="Z83" s="102" t="e">
        <f>VLOOKUP($E83,'Erfassung Adressen'!$A:$M,'Erfassung Adressen'!E$1,FALSE)</f>
        <v>#N/A</v>
      </c>
      <c r="AA83" s="102" t="e">
        <f>VLOOKUP($E83,'Erfassung Adressen'!$A:$M,'Erfassung Adressen'!I$1,FALSE)</f>
        <v>#N/A</v>
      </c>
      <c r="AB83" s="102" t="e">
        <f>VLOOKUP($E83,'Erfassung Adressen'!$A:$M,'Erfassung Adressen'!J$1,FALSE)</f>
        <v>#N/A</v>
      </c>
      <c r="AC83" s="102" t="e">
        <f>VLOOKUP($E83,'Erfassung Adressen'!$A:$M,'Erfassung Adressen'!K$1,FALSE)</f>
        <v>#N/A</v>
      </c>
      <c r="AD83" s="102" t="e">
        <f>VLOOKUP($E83,'Erfassung Adressen'!$A:$M,'Erfassung Adressen'!L$1,FALSE)</f>
        <v>#N/A</v>
      </c>
      <c r="AE83" s="102" t="e">
        <f>VLOOKUP($E83,'Erfassung Adressen'!$A:$M,'Erfassung Adressen'!M$1,FALSE)</f>
        <v>#N/A</v>
      </c>
    </row>
    <row r="84" spans="1:31" x14ac:dyDescent="0.2">
      <c r="A84" s="147"/>
      <c r="B84" s="142"/>
      <c r="C84" s="112"/>
      <c r="D84" s="112"/>
      <c r="E84" s="112"/>
      <c r="F84" s="113"/>
      <c r="G84" s="112"/>
      <c r="H84" s="114"/>
      <c r="I84" s="84"/>
      <c r="J84" s="75" t="str">
        <f t="shared" si="11"/>
        <v/>
      </c>
      <c r="K84" s="85" t="str">
        <f>IF(B84="","",VLOOKUP(B84,Taxen!$A$1:$E$13,3,FALSE)*H84)</f>
        <v/>
      </c>
      <c r="L84" s="86" t="str">
        <f>IF(B84="","",VLOOKUP(B84,Taxen!$A$1:$E$13,4,FALSE)*H84)</f>
        <v/>
      </c>
      <c r="M84" s="65"/>
      <c r="N84" s="29" t="str">
        <f>IF(ISERROR(VLOOKUP($B84,Taxen!$A:$D,2,FALSE)*$H84),"",(VLOOKUP($B84,Taxen!$A:$D,2,FALSE)*$H84))</f>
        <v/>
      </c>
      <c r="O84" s="30" t="str">
        <f>IF(ISERROR(VLOOKUP($B84,Taxen!$A:$D,3,FALSE)*$H84),"",(VLOOKUP($B84,Taxen!$A:$D,3,FALSE)*$H84))</f>
        <v/>
      </c>
      <c r="P84" s="31" t="str">
        <f>IF(ISERROR(VLOOKUP($B84,Taxen!$A:$D,4,FALSE)*$H84),"",(VLOOKUP($B84,Taxen!$A:$D,4,FALSE)*$H84))</f>
        <v/>
      </c>
      <c r="Q84" s="32" t="str">
        <f t="shared" si="12"/>
        <v/>
      </c>
      <c r="R84" s="141"/>
      <c r="S84" s="33" t="str">
        <f t="shared" si="13"/>
        <v/>
      </c>
      <c r="T84" s="33" t="str">
        <f>IF(ISERROR(VLOOKUP($B84,Taxen!$A:$E,5,FALSE)),"",(VLOOKUP($B84,Taxen!$A:$E,5,FALSE)))</f>
        <v/>
      </c>
      <c r="U84" s="9" t="str">
        <f t="shared" si="14"/>
        <v>ok</v>
      </c>
      <c r="X84" s="102" t="e">
        <f>VLOOKUP($E84,'Erfassung Adressen'!$A:$M,'Erfassung Adressen'!G$1,FALSE)</f>
        <v>#N/A</v>
      </c>
      <c r="Y84" s="102" t="e">
        <f>VLOOKUP($E84,'Erfassung Adressen'!$A:$M,'Erfassung Adressen'!D$1,FALSE)</f>
        <v>#N/A</v>
      </c>
      <c r="Z84" s="102" t="e">
        <f>VLOOKUP($E84,'Erfassung Adressen'!$A:$M,'Erfassung Adressen'!E$1,FALSE)</f>
        <v>#N/A</v>
      </c>
      <c r="AA84" s="102" t="e">
        <f>VLOOKUP($E84,'Erfassung Adressen'!$A:$M,'Erfassung Adressen'!I$1,FALSE)</f>
        <v>#N/A</v>
      </c>
      <c r="AB84" s="102" t="e">
        <f>VLOOKUP($E84,'Erfassung Adressen'!$A:$M,'Erfassung Adressen'!J$1,FALSE)</f>
        <v>#N/A</v>
      </c>
      <c r="AC84" s="102" t="e">
        <f>VLOOKUP($E84,'Erfassung Adressen'!$A:$M,'Erfassung Adressen'!K$1,FALSE)</f>
        <v>#N/A</v>
      </c>
      <c r="AD84" s="102" t="e">
        <f>VLOOKUP($E84,'Erfassung Adressen'!$A:$M,'Erfassung Adressen'!L$1,FALSE)</f>
        <v>#N/A</v>
      </c>
      <c r="AE84" s="102" t="e">
        <f>VLOOKUP($E84,'Erfassung Adressen'!$A:$M,'Erfassung Adressen'!M$1,FALSE)</f>
        <v>#N/A</v>
      </c>
    </row>
    <row r="85" spans="1:31" x14ac:dyDescent="0.2">
      <c r="A85" s="147"/>
      <c r="B85" s="35"/>
      <c r="C85" s="84"/>
      <c r="D85" s="84"/>
      <c r="E85" s="84"/>
      <c r="F85" s="111"/>
      <c r="G85" s="84"/>
      <c r="H85" s="83"/>
      <c r="I85" s="84"/>
      <c r="J85" s="75" t="str">
        <f t="shared" si="11"/>
        <v/>
      </c>
      <c r="K85" s="85" t="str">
        <f>IF(B85="","",VLOOKUP(B85,Taxen!$A$1:$E$13,3,FALSE)*H85)</f>
        <v/>
      </c>
      <c r="L85" s="86" t="str">
        <f>IF(B85="","",VLOOKUP(B85,Taxen!$A$1:$E$13,4,FALSE)*H85)</f>
        <v/>
      </c>
      <c r="M85" s="65"/>
      <c r="N85" s="29" t="str">
        <f>IF(ISERROR(VLOOKUP($B85,Taxen!$A:$D,2,FALSE)*$H85),"",(VLOOKUP($B85,Taxen!$A:$D,2,FALSE)*$H85))</f>
        <v/>
      </c>
      <c r="O85" s="30" t="str">
        <f>IF(ISERROR(VLOOKUP($B85,Taxen!$A:$D,3,FALSE)*$H85),"",(VLOOKUP($B85,Taxen!$A:$D,3,FALSE)*$H85))</f>
        <v/>
      </c>
      <c r="P85" s="31" t="str">
        <f>IF(ISERROR(VLOOKUP($B85,Taxen!$A:$D,4,FALSE)*$H85),"",(VLOOKUP($B85,Taxen!$A:$D,4,FALSE)*$H85))</f>
        <v/>
      </c>
      <c r="Q85" s="32" t="str">
        <f t="shared" si="12"/>
        <v/>
      </c>
      <c r="R85" s="141"/>
      <c r="S85" s="33" t="str">
        <f t="shared" si="13"/>
        <v/>
      </c>
      <c r="T85" s="33" t="str">
        <f>IF(ISERROR(VLOOKUP($B85,Taxen!$A:$E,5,FALSE)),"",(VLOOKUP($B85,Taxen!$A:$E,5,FALSE)))</f>
        <v/>
      </c>
      <c r="U85" s="9" t="str">
        <f t="shared" si="14"/>
        <v>ok</v>
      </c>
      <c r="X85" s="102" t="e">
        <f>VLOOKUP($E85,'Erfassung Adressen'!$A:$M,'Erfassung Adressen'!G$1,FALSE)</f>
        <v>#N/A</v>
      </c>
      <c r="Y85" s="102" t="e">
        <f>VLOOKUP($E85,'Erfassung Adressen'!$A:$M,'Erfassung Adressen'!D$1,FALSE)</f>
        <v>#N/A</v>
      </c>
      <c r="Z85" s="102" t="e">
        <f>VLOOKUP($E85,'Erfassung Adressen'!$A:$M,'Erfassung Adressen'!E$1,FALSE)</f>
        <v>#N/A</v>
      </c>
      <c r="AA85" s="102" t="e">
        <f>VLOOKUP($E85,'Erfassung Adressen'!$A:$M,'Erfassung Adressen'!I$1,FALSE)</f>
        <v>#N/A</v>
      </c>
      <c r="AB85" s="102" t="e">
        <f>VLOOKUP($E85,'Erfassung Adressen'!$A:$M,'Erfassung Adressen'!J$1,FALSE)</f>
        <v>#N/A</v>
      </c>
      <c r="AC85" s="102" t="e">
        <f>VLOOKUP($E85,'Erfassung Adressen'!$A:$M,'Erfassung Adressen'!K$1,FALSE)</f>
        <v>#N/A</v>
      </c>
      <c r="AD85" s="102" t="e">
        <f>VLOOKUP($E85,'Erfassung Adressen'!$A:$M,'Erfassung Adressen'!L$1,FALSE)</f>
        <v>#N/A</v>
      </c>
      <c r="AE85" s="102" t="e">
        <f>VLOOKUP($E85,'Erfassung Adressen'!$A:$M,'Erfassung Adressen'!M$1,FALSE)</f>
        <v>#N/A</v>
      </c>
    </row>
    <row r="86" spans="1:31" x14ac:dyDescent="0.2">
      <c r="A86" s="147"/>
      <c r="B86" s="142"/>
      <c r="C86" s="112"/>
      <c r="D86" s="112"/>
      <c r="E86" s="112"/>
      <c r="F86" s="113"/>
      <c r="G86" s="112"/>
      <c r="H86" s="114"/>
      <c r="I86" s="84"/>
      <c r="J86" s="75" t="str">
        <f t="shared" si="11"/>
        <v/>
      </c>
      <c r="K86" s="85" t="str">
        <f>IF(B86="","",VLOOKUP(B86,Taxen!$A$1:$E$13,3,FALSE)*H86)</f>
        <v/>
      </c>
      <c r="L86" s="86" t="str">
        <f>IF(B86="","",VLOOKUP(B86,Taxen!$A$1:$E$13,4,FALSE)*H86)</f>
        <v/>
      </c>
      <c r="M86" s="65"/>
      <c r="N86" s="29" t="str">
        <f>IF(ISERROR(VLOOKUP($B86,Taxen!$A:$D,2,FALSE)*$H86),"",(VLOOKUP($B86,Taxen!$A:$D,2,FALSE)*$H86))</f>
        <v/>
      </c>
      <c r="O86" s="30" t="str">
        <f>IF(ISERROR(VLOOKUP($B86,Taxen!$A:$D,3,FALSE)*$H86),"",(VLOOKUP($B86,Taxen!$A:$D,3,FALSE)*$H86))</f>
        <v/>
      </c>
      <c r="P86" s="31" t="str">
        <f>IF(ISERROR(VLOOKUP($B86,Taxen!$A:$D,4,FALSE)*$H86),"",(VLOOKUP($B86,Taxen!$A:$D,4,FALSE)*$H86))</f>
        <v/>
      </c>
      <c r="Q86" s="32" t="str">
        <f t="shared" si="12"/>
        <v/>
      </c>
      <c r="R86" s="141"/>
      <c r="S86" s="33" t="str">
        <f t="shared" si="13"/>
        <v/>
      </c>
      <c r="T86" s="33" t="str">
        <f>IF(ISERROR(VLOOKUP($B86,Taxen!$A:$E,5,FALSE)),"",(VLOOKUP($B86,Taxen!$A:$E,5,FALSE)))</f>
        <v/>
      </c>
      <c r="U86" s="9" t="str">
        <f t="shared" si="14"/>
        <v>ok</v>
      </c>
      <c r="X86" s="102" t="e">
        <f>VLOOKUP($E86,'Erfassung Adressen'!$A:$M,'Erfassung Adressen'!G$1,FALSE)</f>
        <v>#N/A</v>
      </c>
      <c r="Y86" s="102" t="e">
        <f>VLOOKUP($E86,'Erfassung Adressen'!$A:$M,'Erfassung Adressen'!D$1,FALSE)</f>
        <v>#N/A</v>
      </c>
      <c r="Z86" s="102" t="e">
        <f>VLOOKUP($E86,'Erfassung Adressen'!$A:$M,'Erfassung Adressen'!E$1,FALSE)</f>
        <v>#N/A</v>
      </c>
      <c r="AA86" s="102" t="e">
        <f>VLOOKUP($E86,'Erfassung Adressen'!$A:$M,'Erfassung Adressen'!I$1,FALSE)</f>
        <v>#N/A</v>
      </c>
      <c r="AB86" s="102" t="e">
        <f>VLOOKUP($E86,'Erfassung Adressen'!$A:$M,'Erfassung Adressen'!J$1,FALSE)</f>
        <v>#N/A</v>
      </c>
      <c r="AC86" s="102" t="e">
        <f>VLOOKUP($E86,'Erfassung Adressen'!$A:$M,'Erfassung Adressen'!K$1,FALSE)</f>
        <v>#N/A</v>
      </c>
      <c r="AD86" s="102" t="e">
        <f>VLOOKUP($E86,'Erfassung Adressen'!$A:$M,'Erfassung Adressen'!L$1,FALSE)</f>
        <v>#N/A</v>
      </c>
      <c r="AE86" s="102" t="e">
        <f>VLOOKUP($E86,'Erfassung Adressen'!$A:$M,'Erfassung Adressen'!M$1,FALSE)</f>
        <v>#N/A</v>
      </c>
    </row>
    <row r="87" spans="1:31" x14ac:dyDescent="0.2">
      <c r="A87" s="147"/>
      <c r="B87" s="35"/>
      <c r="C87" s="84"/>
      <c r="D87" s="84"/>
      <c r="E87" s="84"/>
      <c r="F87" s="111"/>
      <c r="G87" s="84"/>
      <c r="H87" s="83"/>
      <c r="I87" s="84"/>
      <c r="J87" s="75" t="str">
        <f t="shared" si="11"/>
        <v/>
      </c>
      <c r="K87" s="85" t="str">
        <f>IF(B87="","",VLOOKUP(B87,Taxen!$A$1:$E$13,3,FALSE)*H87)</f>
        <v/>
      </c>
      <c r="L87" s="86" t="str">
        <f>IF(B87="","",VLOOKUP(B87,Taxen!$A$1:$E$13,4,FALSE)*H87)</f>
        <v/>
      </c>
      <c r="M87" s="65"/>
      <c r="N87" s="29" t="str">
        <f>IF(ISERROR(VLOOKUP($B87,Taxen!$A:$D,2,FALSE)*$H87),"",(VLOOKUP($B87,Taxen!$A:$D,2,FALSE)*$H87))</f>
        <v/>
      </c>
      <c r="O87" s="30" t="str">
        <f>IF(ISERROR(VLOOKUP($B87,Taxen!$A:$D,3,FALSE)*$H87),"",(VLOOKUP($B87,Taxen!$A:$D,3,FALSE)*$H87))</f>
        <v/>
      </c>
      <c r="P87" s="31" t="str">
        <f>IF(ISERROR(VLOOKUP($B87,Taxen!$A:$D,4,FALSE)*$H87),"",(VLOOKUP($B87,Taxen!$A:$D,4,FALSE)*$H87))</f>
        <v/>
      </c>
      <c r="Q87" s="32" t="str">
        <f t="shared" si="12"/>
        <v/>
      </c>
      <c r="R87" s="141"/>
      <c r="S87" s="33" t="str">
        <f t="shared" si="13"/>
        <v/>
      </c>
      <c r="T87" s="33" t="str">
        <f>IF(ISERROR(VLOOKUP($B87,Taxen!$A:$E,5,FALSE)),"",(VLOOKUP($B87,Taxen!$A:$E,5,FALSE)))</f>
        <v/>
      </c>
      <c r="U87" s="9" t="str">
        <f t="shared" si="14"/>
        <v>ok</v>
      </c>
      <c r="X87" s="102" t="e">
        <f>VLOOKUP($E87,'Erfassung Adressen'!$A:$M,'Erfassung Adressen'!G$1,FALSE)</f>
        <v>#N/A</v>
      </c>
      <c r="Y87" s="102" t="e">
        <f>VLOOKUP($E87,'Erfassung Adressen'!$A:$M,'Erfassung Adressen'!D$1,FALSE)</f>
        <v>#N/A</v>
      </c>
      <c r="Z87" s="102" t="e">
        <f>VLOOKUP($E87,'Erfassung Adressen'!$A:$M,'Erfassung Adressen'!E$1,FALSE)</f>
        <v>#N/A</v>
      </c>
      <c r="AA87" s="102" t="e">
        <f>VLOOKUP($E87,'Erfassung Adressen'!$A:$M,'Erfassung Adressen'!I$1,FALSE)</f>
        <v>#N/A</v>
      </c>
      <c r="AB87" s="102" t="e">
        <f>VLOOKUP($E87,'Erfassung Adressen'!$A:$M,'Erfassung Adressen'!J$1,FALSE)</f>
        <v>#N/A</v>
      </c>
      <c r="AC87" s="102" t="e">
        <f>VLOOKUP($E87,'Erfassung Adressen'!$A:$M,'Erfassung Adressen'!K$1,FALSE)</f>
        <v>#N/A</v>
      </c>
      <c r="AD87" s="102" t="e">
        <f>VLOOKUP($E87,'Erfassung Adressen'!$A:$M,'Erfassung Adressen'!L$1,FALSE)</f>
        <v>#N/A</v>
      </c>
      <c r="AE87" s="102" t="e">
        <f>VLOOKUP($E87,'Erfassung Adressen'!$A:$M,'Erfassung Adressen'!M$1,FALSE)</f>
        <v>#N/A</v>
      </c>
    </row>
    <row r="88" spans="1:31" x14ac:dyDescent="0.2">
      <c r="A88" s="147"/>
      <c r="B88" s="142"/>
      <c r="C88" s="112"/>
      <c r="D88" s="112"/>
      <c r="E88" s="112"/>
      <c r="F88" s="113"/>
      <c r="G88" s="112"/>
      <c r="H88" s="114"/>
      <c r="I88" s="84"/>
      <c r="J88" s="75" t="str">
        <f t="shared" si="11"/>
        <v/>
      </c>
      <c r="K88" s="85" t="str">
        <f>IF(B88="","",VLOOKUP(B88,Taxen!$A$1:$E$13,3,FALSE)*H88)</f>
        <v/>
      </c>
      <c r="L88" s="86" t="str">
        <f>IF(B88="","",VLOOKUP(B88,Taxen!$A$1:$E$13,4,FALSE)*H88)</f>
        <v/>
      </c>
      <c r="M88" s="65"/>
      <c r="N88" s="29" t="str">
        <f>IF(ISERROR(VLOOKUP($B88,Taxen!$A:$D,2,FALSE)*$H88),"",(VLOOKUP($B88,Taxen!$A:$D,2,FALSE)*$H88))</f>
        <v/>
      </c>
      <c r="O88" s="30" t="str">
        <f>IF(ISERROR(VLOOKUP($B88,Taxen!$A:$D,3,FALSE)*$H88),"",(VLOOKUP($B88,Taxen!$A:$D,3,FALSE)*$H88))</f>
        <v/>
      </c>
      <c r="P88" s="31" t="str">
        <f>IF(ISERROR(VLOOKUP($B88,Taxen!$A:$D,4,FALSE)*$H88),"",(VLOOKUP($B88,Taxen!$A:$D,4,FALSE)*$H88))</f>
        <v/>
      </c>
      <c r="Q88" s="32" t="str">
        <f t="shared" si="12"/>
        <v/>
      </c>
      <c r="R88" s="141"/>
      <c r="S88" s="33" t="str">
        <f t="shared" si="13"/>
        <v/>
      </c>
      <c r="T88" s="33" t="str">
        <f>IF(ISERROR(VLOOKUP($B88,Taxen!$A:$E,5,FALSE)),"",(VLOOKUP($B88,Taxen!$A:$E,5,FALSE)))</f>
        <v/>
      </c>
      <c r="U88" s="9" t="str">
        <f t="shared" si="14"/>
        <v>ok</v>
      </c>
      <c r="X88" s="102" t="e">
        <f>VLOOKUP($E88,'Erfassung Adressen'!$A:$M,'Erfassung Adressen'!G$1,FALSE)</f>
        <v>#N/A</v>
      </c>
      <c r="Y88" s="102" t="e">
        <f>VLOOKUP($E88,'Erfassung Adressen'!$A:$M,'Erfassung Adressen'!D$1,FALSE)</f>
        <v>#N/A</v>
      </c>
      <c r="Z88" s="102" t="e">
        <f>VLOOKUP($E88,'Erfassung Adressen'!$A:$M,'Erfassung Adressen'!E$1,FALSE)</f>
        <v>#N/A</v>
      </c>
      <c r="AA88" s="102" t="e">
        <f>VLOOKUP($E88,'Erfassung Adressen'!$A:$M,'Erfassung Adressen'!I$1,FALSE)</f>
        <v>#N/A</v>
      </c>
      <c r="AB88" s="102" t="e">
        <f>VLOOKUP($E88,'Erfassung Adressen'!$A:$M,'Erfassung Adressen'!J$1,FALSE)</f>
        <v>#N/A</v>
      </c>
      <c r="AC88" s="102" t="e">
        <f>VLOOKUP($E88,'Erfassung Adressen'!$A:$M,'Erfassung Adressen'!K$1,FALSE)</f>
        <v>#N/A</v>
      </c>
      <c r="AD88" s="102" t="e">
        <f>VLOOKUP($E88,'Erfassung Adressen'!$A:$M,'Erfassung Adressen'!L$1,FALSE)</f>
        <v>#N/A</v>
      </c>
      <c r="AE88" s="102" t="e">
        <f>VLOOKUP($E88,'Erfassung Adressen'!$A:$M,'Erfassung Adressen'!M$1,FALSE)</f>
        <v>#N/A</v>
      </c>
    </row>
    <row r="89" spans="1:31" x14ac:dyDescent="0.2">
      <c r="A89" s="147"/>
      <c r="B89" s="35"/>
      <c r="C89" s="84"/>
      <c r="D89" s="84"/>
      <c r="E89" s="84"/>
      <c r="F89" s="111"/>
      <c r="G89" s="84"/>
      <c r="H89" s="83"/>
      <c r="I89" s="84"/>
      <c r="J89" s="75" t="str">
        <f t="shared" si="11"/>
        <v/>
      </c>
      <c r="K89" s="85" t="str">
        <f>IF(B89="","",VLOOKUP(B89,Taxen!$A$1:$E$13,3,FALSE)*H89)</f>
        <v/>
      </c>
      <c r="L89" s="86" t="str">
        <f>IF(B89="","",VLOOKUP(B89,Taxen!$A$1:$E$13,4,FALSE)*H89)</f>
        <v/>
      </c>
      <c r="M89" s="65"/>
      <c r="N89" s="29" t="str">
        <f>IF(ISERROR(VLOOKUP($B89,Taxen!$A:$D,2,FALSE)*$H89),"",(VLOOKUP($B89,Taxen!$A:$D,2,FALSE)*$H89))</f>
        <v/>
      </c>
      <c r="O89" s="30" t="str">
        <f>IF(ISERROR(VLOOKUP($B89,Taxen!$A:$D,3,FALSE)*$H89),"",(VLOOKUP($B89,Taxen!$A:$D,3,FALSE)*$H89))</f>
        <v/>
      </c>
      <c r="P89" s="31" t="str">
        <f>IF(ISERROR(VLOOKUP($B89,Taxen!$A:$D,4,FALSE)*$H89),"",(VLOOKUP($B89,Taxen!$A:$D,4,FALSE)*$H89))</f>
        <v/>
      </c>
      <c r="Q89" s="32" t="str">
        <f t="shared" si="12"/>
        <v/>
      </c>
      <c r="R89" s="141"/>
      <c r="S89" s="33" t="str">
        <f t="shared" si="13"/>
        <v/>
      </c>
      <c r="T89" s="33" t="str">
        <f>IF(ISERROR(VLOOKUP($B89,Taxen!$A:$E,5,FALSE)),"",(VLOOKUP($B89,Taxen!$A:$E,5,FALSE)))</f>
        <v/>
      </c>
      <c r="U89" s="9" t="str">
        <f t="shared" si="14"/>
        <v>ok</v>
      </c>
      <c r="X89" s="102" t="e">
        <f>VLOOKUP($E89,'Erfassung Adressen'!$A:$M,'Erfassung Adressen'!G$1,FALSE)</f>
        <v>#N/A</v>
      </c>
      <c r="Y89" s="102" t="e">
        <f>VLOOKUP($E89,'Erfassung Adressen'!$A:$M,'Erfassung Adressen'!D$1,FALSE)</f>
        <v>#N/A</v>
      </c>
      <c r="Z89" s="102" t="e">
        <f>VLOOKUP($E89,'Erfassung Adressen'!$A:$M,'Erfassung Adressen'!E$1,FALSE)</f>
        <v>#N/A</v>
      </c>
      <c r="AA89" s="102" t="e">
        <f>VLOOKUP($E89,'Erfassung Adressen'!$A:$M,'Erfassung Adressen'!I$1,FALSE)</f>
        <v>#N/A</v>
      </c>
      <c r="AB89" s="102" t="e">
        <f>VLOOKUP($E89,'Erfassung Adressen'!$A:$M,'Erfassung Adressen'!J$1,FALSE)</f>
        <v>#N/A</v>
      </c>
      <c r="AC89" s="102" t="e">
        <f>VLOOKUP($E89,'Erfassung Adressen'!$A:$M,'Erfassung Adressen'!K$1,FALSE)</f>
        <v>#N/A</v>
      </c>
      <c r="AD89" s="102" t="e">
        <f>VLOOKUP($E89,'Erfassung Adressen'!$A:$M,'Erfassung Adressen'!L$1,FALSE)</f>
        <v>#N/A</v>
      </c>
      <c r="AE89" s="102" t="e">
        <f>VLOOKUP($E89,'Erfassung Adressen'!$A:$M,'Erfassung Adressen'!M$1,FALSE)</f>
        <v>#N/A</v>
      </c>
    </row>
    <row r="90" spans="1:31" x14ac:dyDescent="0.2">
      <c r="A90" s="147"/>
      <c r="B90" s="142"/>
      <c r="C90" s="112"/>
      <c r="D90" s="112"/>
      <c r="E90" s="112"/>
      <c r="F90" s="113"/>
      <c r="G90" s="112"/>
      <c r="H90" s="114"/>
      <c r="I90" s="84"/>
      <c r="J90" s="75" t="str">
        <f t="shared" si="11"/>
        <v/>
      </c>
      <c r="K90" s="85" t="str">
        <f>IF(B90="","",VLOOKUP(B90,Taxen!$A$1:$E$13,3,FALSE)*H90)</f>
        <v/>
      </c>
      <c r="L90" s="86" t="str">
        <f>IF(B90="","",VLOOKUP(B90,Taxen!$A$1:$E$13,4,FALSE)*H90)</f>
        <v/>
      </c>
      <c r="M90" s="65"/>
      <c r="N90" s="29" t="str">
        <f>IF(ISERROR(VLOOKUP($B90,Taxen!$A:$D,2,FALSE)*$H90),"",(VLOOKUP($B90,Taxen!$A:$D,2,FALSE)*$H90))</f>
        <v/>
      </c>
      <c r="O90" s="30" t="str">
        <f>IF(ISERROR(VLOOKUP($B90,Taxen!$A:$D,3,FALSE)*$H90),"",(VLOOKUP($B90,Taxen!$A:$D,3,FALSE)*$H90))</f>
        <v/>
      </c>
      <c r="P90" s="31" t="str">
        <f>IF(ISERROR(VLOOKUP($B90,Taxen!$A:$D,4,FALSE)*$H90),"",(VLOOKUP($B90,Taxen!$A:$D,4,FALSE)*$H90))</f>
        <v/>
      </c>
      <c r="Q90" s="32" t="str">
        <f t="shared" si="12"/>
        <v/>
      </c>
      <c r="R90" s="141"/>
      <c r="S90" s="33" t="str">
        <f t="shared" si="13"/>
        <v/>
      </c>
      <c r="T90" s="33" t="str">
        <f>IF(ISERROR(VLOOKUP($B90,Taxen!$A:$E,5,FALSE)),"",(VLOOKUP($B90,Taxen!$A:$E,5,FALSE)))</f>
        <v/>
      </c>
      <c r="U90" s="9" t="str">
        <f t="shared" si="14"/>
        <v>ok</v>
      </c>
      <c r="X90" s="102" t="e">
        <f>VLOOKUP($E90,'Erfassung Adressen'!$A:$M,'Erfassung Adressen'!G$1,FALSE)</f>
        <v>#N/A</v>
      </c>
      <c r="Y90" s="102" t="e">
        <f>VLOOKUP($E90,'Erfassung Adressen'!$A:$M,'Erfassung Adressen'!D$1,FALSE)</f>
        <v>#N/A</v>
      </c>
      <c r="Z90" s="102" t="e">
        <f>VLOOKUP($E90,'Erfassung Adressen'!$A:$M,'Erfassung Adressen'!E$1,FALSE)</f>
        <v>#N/A</v>
      </c>
      <c r="AA90" s="102" t="e">
        <f>VLOOKUP($E90,'Erfassung Adressen'!$A:$M,'Erfassung Adressen'!I$1,FALSE)</f>
        <v>#N/A</v>
      </c>
      <c r="AB90" s="102" t="e">
        <f>VLOOKUP($E90,'Erfassung Adressen'!$A:$M,'Erfassung Adressen'!J$1,FALSE)</f>
        <v>#N/A</v>
      </c>
      <c r="AC90" s="102" t="e">
        <f>VLOOKUP($E90,'Erfassung Adressen'!$A:$M,'Erfassung Adressen'!K$1,FALSE)</f>
        <v>#N/A</v>
      </c>
      <c r="AD90" s="102" t="e">
        <f>VLOOKUP($E90,'Erfassung Adressen'!$A:$M,'Erfassung Adressen'!L$1,FALSE)</f>
        <v>#N/A</v>
      </c>
      <c r="AE90" s="102" t="e">
        <f>VLOOKUP($E90,'Erfassung Adressen'!$A:$M,'Erfassung Adressen'!M$1,FALSE)</f>
        <v>#N/A</v>
      </c>
    </row>
    <row r="91" spans="1:31" x14ac:dyDescent="0.2">
      <c r="A91" s="147"/>
      <c r="B91" s="35"/>
      <c r="C91" s="84"/>
      <c r="D91" s="84"/>
      <c r="E91" s="84"/>
      <c r="F91" s="111"/>
      <c r="G91" s="84"/>
      <c r="H91" s="83"/>
      <c r="I91" s="84"/>
      <c r="J91" s="75" t="str">
        <f t="shared" si="11"/>
        <v/>
      </c>
      <c r="K91" s="85" t="str">
        <f>IF(B91="","",VLOOKUP(B91,Taxen!$A$1:$E$13,3,FALSE)*H91)</f>
        <v/>
      </c>
      <c r="L91" s="86" t="str">
        <f>IF(B91="","",VLOOKUP(B91,Taxen!$A$1:$E$13,4,FALSE)*H91)</f>
        <v/>
      </c>
      <c r="M91" s="65"/>
      <c r="N91" s="29" t="str">
        <f>IF(ISERROR(VLOOKUP($B91,Taxen!$A:$D,2,FALSE)*$H91),"",(VLOOKUP($B91,Taxen!$A:$D,2,FALSE)*$H91))</f>
        <v/>
      </c>
      <c r="O91" s="30" t="str">
        <f>IF(ISERROR(VLOOKUP($B91,Taxen!$A:$D,3,FALSE)*$H91),"",(VLOOKUP($B91,Taxen!$A:$D,3,FALSE)*$H91))</f>
        <v/>
      </c>
      <c r="P91" s="31" t="str">
        <f>IF(ISERROR(VLOOKUP($B91,Taxen!$A:$D,4,FALSE)*$H91),"",(VLOOKUP($B91,Taxen!$A:$D,4,FALSE)*$H91))</f>
        <v/>
      </c>
      <c r="Q91" s="32" t="str">
        <f t="shared" si="12"/>
        <v/>
      </c>
      <c r="R91" s="141"/>
      <c r="S91" s="33" t="str">
        <f t="shared" si="13"/>
        <v/>
      </c>
      <c r="T91" s="33" t="str">
        <f>IF(ISERROR(VLOOKUP($B91,Taxen!$A:$E,5,FALSE)),"",(VLOOKUP($B91,Taxen!$A:$E,5,FALSE)))</f>
        <v/>
      </c>
      <c r="U91" s="9" t="str">
        <f t="shared" si="14"/>
        <v>ok</v>
      </c>
      <c r="X91" s="102" t="e">
        <f>VLOOKUP($E91,'Erfassung Adressen'!$A:$M,'Erfassung Adressen'!G$1,FALSE)</f>
        <v>#N/A</v>
      </c>
      <c r="Y91" s="102" t="e">
        <f>VLOOKUP($E91,'Erfassung Adressen'!$A:$M,'Erfassung Adressen'!D$1,FALSE)</f>
        <v>#N/A</v>
      </c>
      <c r="Z91" s="102" t="e">
        <f>VLOOKUP($E91,'Erfassung Adressen'!$A:$M,'Erfassung Adressen'!E$1,FALSE)</f>
        <v>#N/A</v>
      </c>
      <c r="AA91" s="102" t="e">
        <f>VLOOKUP($E91,'Erfassung Adressen'!$A:$M,'Erfassung Adressen'!I$1,FALSE)</f>
        <v>#N/A</v>
      </c>
      <c r="AB91" s="102" t="e">
        <f>VLOOKUP($E91,'Erfassung Adressen'!$A:$M,'Erfassung Adressen'!J$1,FALSE)</f>
        <v>#N/A</v>
      </c>
      <c r="AC91" s="102" t="e">
        <f>VLOOKUP($E91,'Erfassung Adressen'!$A:$M,'Erfassung Adressen'!K$1,FALSE)</f>
        <v>#N/A</v>
      </c>
      <c r="AD91" s="102" t="e">
        <f>VLOOKUP($E91,'Erfassung Adressen'!$A:$M,'Erfassung Adressen'!L$1,FALSE)</f>
        <v>#N/A</v>
      </c>
      <c r="AE91" s="102" t="e">
        <f>VLOOKUP($E91,'Erfassung Adressen'!$A:$M,'Erfassung Adressen'!M$1,FALSE)</f>
        <v>#N/A</v>
      </c>
    </row>
    <row r="92" spans="1:31" x14ac:dyDescent="0.2">
      <c r="A92" s="147"/>
      <c r="B92" s="142"/>
      <c r="C92" s="112"/>
      <c r="D92" s="112"/>
      <c r="E92" s="112"/>
      <c r="F92" s="113"/>
      <c r="G92" s="112"/>
      <c r="H92" s="114"/>
      <c r="I92" s="84"/>
      <c r="J92" s="75" t="str">
        <f t="shared" si="11"/>
        <v/>
      </c>
      <c r="K92" s="85" t="str">
        <f>IF(B92="","",VLOOKUP(B92,Taxen!$A$1:$E$13,3,FALSE)*H92)</f>
        <v/>
      </c>
      <c r="L92" s="86" t="str">
        <f>IF(B92="","",VLOOKUP(B92,Taxen!$A$1:$E$13,4,FALSE)*H92)</f>
        <v/>
      </c>
      <c r="M92" s="65"/>
      <c r="N92" s="29" t="str">
        <f>IF(ISERROR(VLOOKUP($B92,Taxen!$A:$D,2,FALSE)*$H92),"",(VLOOKUP($B92,Taxen!$A:$D,2,FALSE)*$H92))</f>
        <v/>
      </c>
      <c r="O92" s="30" t="str">
        <f>IF(ISERROR(VLOOKUP($B92,Taxen!$A:$D,3,FALSE)*$H92),"",(VLOOKUP($B92,Taxen!$A:$D,3,FALSE)*$H92))</f>
        <v/>
      </c>
      <c r="P92" s="31" t="str">
        <f>IF(ISERROR(VLOOKUP($B92,Taxen!$A:$D,4,FALSE)*$H92),"",(VLOOKUP($B92,Taxen!$A:$D,4,FALSE)*$H92))</f>
        <v/>
      </c>
      <c r="Q92" s="32" t="str">
        <f t="shared" si="12"/>
        <v/>
      </c>
      <c r="R92" s="141"/>
      <c r="S92" s="33" t="str">
        <f t="shared" si="13"/>
        <v/>
      </c>
      <c r="T92" s="33" t="str">
        <f>IF(ISERROR(VLOOKUP($B92,Taxen!$A:$E,5,FALSE)),"",(VLOOKUP($B92,Taxen!$A:$E,5,FALSE)))</f>
        <v/>
      </c>
      <c r="U92" s="9" t="str">
        <f t="shared" si="14"/>
        <v>ok</v>
      </c>
      <c r="X92" s="102" t="e">
        <f>VLOOKUP($E92,'Erfassung Adressen'!$A:$M,'Erfassung Adressen'!G$1,FALSE)</f>
        <v>#N/A</v>
      </c>
      <c r="Y92" s="102" t="e">
        <f>VLOOKUP($E92,'Erfassung Adressen'!$A:$M,'Erfassung Adressen'!D$1,FALSE)</f>
        <v>#N/A</v>
      </c>
      <c r="Z92" s="102" t="e">
        <f>VLOOKUP($E92,'Erfassung Adressen'!$A:$M,'Erfassung Adressen'!E$1,FALSE)</f>
        <v>#N/A</v>
      </c>
      <c r="AA92" s="102" t="e">
        <f>VLOOKUP($E92,'Erfassung Adressen'!$A:$M,'Erfassung Adressen'!I$1,FALSE)</f>
        <v>#N/A</v>
      </c>
      <c r="AB92" s="102" t="e">
        <f>VLOOKUP($E92,'Erfassung Adressen'!$A:$M,'Erfassung Adressen'!J$1,FALSE)</f>
        <v>#N/A</v>
      </c>
      <c r="AC92" s="102" t="e">
        <f>VLOOKUP($E92,'Erfassung Adressen'!$A:$M,'Erfassung Adressen'!K$1,FALSE)</f>
        <v>#N/A</v>
      </c>
      <c r="AD92" s="102" t="e">
        <f>VLOOKUP($E92,'Erfassung Adressen'!$A:$M,'Erfassung Adressen'!L$1,FALSE)</f>
        <v>#N/A</v>
      </c>
      <c r="AE92" s="102" t="e">
        <f>VLOOKUP($E92,'Erfassung Adressen'!$A:$M,'Erfassung Adressen'!M$1,FALSE)</f>
        <v>#N/A</v>
      </c>
    </row>
    <row r="93" spans="1:31" x14ac:dyDescent="0.2">
      <c r="A93" s="147"/>
      <c r="B93" s="35"/>
      <c r="C93" s="84"/>
      <c r="D93" s="84"/>
      <c r="E93" s="84"/>
      <c r="F93" s="111"/>
      <c r="G93" s="84"/>
      <c r="H93" s="83"/>
      <c r="I93" s="84"/>
      <c r="J93" s="75" t="str">
        <f t="shared" si="11"/>
        <v/>
      </c>
      <c r="K93" s="85" t="str">
        <f>IF(B93="","",VLOOKUP(B93,Taxen!$A$1:$E$13,3,FALSE)*H93)</f>
        <v/>
      </c>
      <c r="L93" s="86" t="str">
        <f>IF(B93="","",VLOOKUP(B93,Taxen!$A$1:$E$13,4,FALSE)*H93)</f>
        <v/>
      </c>
      <c r="M93" s="65"/>
      <c r="N93" s="29" t="str">
        <f>IF(ISERROR(VLOOKUP($B93,Taxen!$A:$D,2,FALSE)*$H93),"",(VLOOKUP($B93,Taxen!$A:$D,2,FALSE)*$H93))</f>
        <v/>
      </c>
      <c r="O93" s="30" t="str">
        <f>IF(ISERROR(VLOOKUP($B93,Taxen!$A:$D,3,FALSE)*$H93),"",(VLOOKUP($B93,Taxen!$A:$D,3,FALSE)*$H93))</f>
        <v/>
      </c>
      <c r="P93" s="31" t="str">
        <f>IF(ISERROR(VLOOKUP($B93,Taxen!$A:$D,4,FALSE)*$H93),"",(VLOOKUP($B93,Taxen!$A:$D,4,FALSE)*$H93))</f>
        <v/>
      </c>
      <c r="Q93" s="32" t="str">
        <f t="shared" si="12"/>
        <v/>
      </c>
      <c r="R93" s="141"/>
      <c r="S93" s="33" t="str">
        <f t="shared" si="13"/>
        <v/>
      </c>
      <c r="T93" s="33" t="str">
        <f>IF(ISERROR(VLOOKUP($B93,Taxen!$A:$E,5,FALSE)),"",(VLOOKUP($B93,Taxen!$A:$E,5,FALSE)))</f>
        <v/>
      </c>
      <c r="U93" s="9" t="str">
        <f t="shared" si="14"/>
        <v>ok</v>
      </c>
      <c r="X93" s="102" t="e">
        <f>VLOOKUP($E93,'Erfassung Adressen'!$A:$M,'Erfassung Adressen'!G$1,FALSE)</f>
        <v>#N/A</v>
      </c>
      <c r="Y93" s="102" t="e">
        <f>VLOOKUP($E93,'Erfassung Adressen'!$A:$M,'Erfassung Adressen'!D$1,FALSE)</f>
        <v>#N/A</v>
      </c>
      <c r="Z93" s="102" t="e">
        <f>VLOOKUP($E93,'Erfassung Adressen'!$A:$M,'Erfassung Adressen'!E$1,FALSE)</f>
        <v>#N/A</v>
      </c>
      <c r="AA93" s="102" t="e">
        <f>VLOOKUP($E93,'Erfassung Adressen'!$A:$M,'Erfassung Adressen'!I$1,FALSE)</f>
        <v>#N/A</v>
      </c>
      <c r="AB93" s="102" t="e">
        <f>VLOOKUP($E93,'Erfassung Adressen'!$A:$M,'Erfassung Adressen'!J$1,FALSE)</f>
        <v>#N/A</v>
      </c>
      <c r="AC93" s="102" t="e">
        <f>VLOOKUP($E93,'Erfassung Adressen'!$A:$M,'Erfassung Adressen'!K$1,FALSE)</f>
        <v>#N/A</v>
      </c>
      <c r="AD93" s="102" t="e">
        <f>VLOOKUP($E93,'Erfassung Adressen'!$A:$M,'Erfassung Adressen'!L$1,FALSE)</f>
        <v>#N/A</v>
      </c>
      <c r="AE93" s="102" t="e">
        <f>VLOOKUP($E93,'Erfassung Adressen'!$A:$M,'Erfassung Adressen'!M$1,FALSE)</f>
        <v>#N/A</v>
      </c>
    </row>
    <row r="94" spans="1:31" x14ac:dyDescent="0.2">
      <c r="A94" s="147"/>
      <c r="B94" s="142"/>
      <c r="C94" s="112"/>
      <c r="D94" s="112"/>
      <c r="E94" s="112"/>
      <c r="F94" s="113"/>
      <c r="G94" s="112"/>
      <c r="H94" s="114"/>
      <c r="I94" s="84"/>
      <c r="J94" s="75" t="str">
        <f t="shared" si="11"/>
        <v/>
      </c>
      <c r="K94" s="85" t="str">
        <f>IF(B94="","",VLOOKUP(B94,Taxen!$A$1:$E$13,3,FALSE)*H94)</f>
        <v/>
      </c>
      <c r="L94" s="86" t="str">
        <f>IF(B94="","",VLOOKUP(B94,Taxen!$A$1:$E$13,4,FALSE)*H94)</f>
        <v/>
      </c>
      <c r="M94" s="65"/>
      <c r="N94" s="29" t="str">
        <f>IF(ISERROR(VLOOKUP($B94,Taxen!$A:$D,2,FALSE)*$H94),"",(VLOOKUP($B94,Taxen!$A:$D,2,FALSE)*$H94))</f>
        <v/>
      </c>
      <c r="O94" s="30" t="str">
        <f>IF(ISERROR(VLOOKUP($B94,Taxen!$A:$D,3,FALSE)*$H94),"",(VLOOKUP($B94,Taxen!$A:$D,3,FALSE)*$H94))</f>
        <v/>
      </c>
      <c r="P94" s="31" t="str">
        <f>IF(ISERROR(VLOOKUP($B94,Taxen!$A:$D,4,FALSE)*$H94),"",(VLOOKUP($B94,Taxen!$A:$D,4,FALSE)*$H94))</f>
        <v/>
      </c>
      <c r="Q94" s="32" t="str">
        <f t="shared" si="12"/>
        <v/>
      </c>
      <c r="R94" s="141"/>
      <c r="S94" s="33" t="str">
        <f t="shared" si="13"/>
        <v/>
      </c>
      <c r="T94" s="33" t="str">
        <f>IF(ISERROR(VLOOKUP($B94,Taxen!$A:$E,5,FALSE)),"",(VLOOKUP($B94,Taxen!$A:$E,5,FALSE)))</f>
        <v/>
      </c>
      <c r="U94" s="9" t="str">
        <f t="shared" si="14"/>
        <v>ok</v>
      </c>
      <c r="X94" s="102" t="e">
        <f>VLOOKUP($E94,'Erfassung Adressen'!$A:$M,'Erfassung Adressen'!G$1,FALSE)</f>
        <v>#N/A</v>
      </c>
      <c r="Y94" s="102" t="e">
        <f>VLOOKUP($E94,'Erfassung Adressen'!$A:$M,'Erfassung Adressen'!D$1,FALSE)</f>
        <v>#N/A</v>
      </c>
      <c r="Z94" s="102" t="e">
        <f>VLOOKUP($E94,'Erfassung Adressen'!$A:$M,'Erfassung Adressen'!E$1,FALSE)</f>
        <v>#N/A</v>
      </c>
      <c r="AA94" s="102" t="e">
        <f>VLOOKUP($E94,'Erfassung Adressen'!$A:$M,'Erfassung Adressen'!I$1,FALSE)</f>
        <v>#N/A</v>
      </c>
      <c r="AB94" s="102" t="e">
        <f>VLOOKUP($E94,'Erfassung Adressen'!$A:$M,'Erfassung Adressen'!J$1,FALSE)</f>
        <v>#N/A</v>
      </c>
      <c r="AC94" s="102" t="e">
        <f>VLOOKUP($E94,'Erfassung Adressen'!$A:$M,'Erfassung Adressen'!K$1,FALSE)</f>
        <v>#N/A</v>
      </c>
      <c r="AD94" s="102" t="e">
        <f>VLOOKUP($E94,'Erfassung Adressen'!$A:$M,'Erfassung Adressen'!L$1,FALSE)</f>
        <v>#N/A</v>
      </c>
      <c r="AE94" s="102" t="e">
        <f>VLOOKUP($E94,'Erfassung Adressen'!$A:$M,'Erfassung Adressen'!M$1,FALSE)</f>
        <v>#N/A</v>
      </c>
    </row>
    <row r="95" spans="1:31" x14ac:dyDescent="0.2">
      <c r="A95" s="147"/>
      <c r="B95" s="35"/>
      <c r="C95" s="84"/>
      <c r="D95" s="84"/>
      <c r="E95" s="84"/>
      <c r="F95" s="111"/>
      <c r="G95" s="84"/>
      <c r="H95" s="83"/>
      <c r="I95" s="84"/>
      <c r="J95" s="75" t="str">
        <f t="shared" si="11"/>
        <v/>
      </c>
      <c r="K95" s="85" t="str">
        <f>IF(B95="","",VLOOKUP(B95,Taxen!$A$1:$E$13,3,FALSE)*H95)</f>
        <v/>
      </c>
      <c r="L95" s="86" t="str">
        <f>IF(B95="","",VLOOKUP(B95,Taxen!$A$1:$E$13,4,FALSE)*H95)</f>
        <v/>
      </c>
      <c r="M95" s="65"/>
      <c r="N95" s="29" t="str">
        <f>IF(ISERROR(VLOOKUP($B95,Taxen!$A:$D,2,FALSE)*$H95),"",(VLOOKUP($B95,Taxen!$A:$D,2,FALSE)*$H95))</f>
        <v/>
      </c>
      <c r="O95" s="30" t="str">
        <f>IF(ISERROR(VLOOKUP($B95,Taxen!$A:$D,3,FALSE)*$H95),"",(VLOOKUP($B95,Taxen!$A:$D,3,FALSE)*$H95))</f>
        <v/>
      </c>
      <c r="P95" s="31" t="str">
        <f>IF(ISERROR(VLOOKUP($B95,Taxen!$A:$D,4,FALSE)*$H95),"",(VLOOKUP($B95,Taxen!$A:$D,4,FALSE)*$H95))</f>
        <v/>
      </c>
      <c r="Q95" s="32" t="str">
        <f t="shared" si="12"/>
        <v/>
      </c>
      <c r="R95" s="141"/>
      <c r="S95" s="33" t="str">
        <f t="shared" si="13"/>
        <v/>
      </c>
      <c r="T95" s="33" t="str">
        <f>IF(ISERROR(VLOOKUP($B95,Taxen!$A:$E,5,FALSE)),"",(VLOOKUP($B95,Taxen!$A:$E,5,FALSE)))</f>
        <v/>
      </c>
      <c r="U95" s="9" t="str">
        <f t="shared" si="14"/>
        <v>ok</v>
      </c>
      <c r="X95" s="102" t="e">
        <f>VLOOKUP($E95,'Erfassung Adressen'!$A:$M,'Erfassung Adressen'!G$1,FALSE)</f>
        <v>#N/A</v>
      </c>
      <c r="Y95" s="102" t="e">
        <f>VLOOKUP($E95,'Erfassung Adressen'!$A:$M,'Erfassung Adressen'!D$1,FALSE)</f>
        <v>#N/A</v>
      </c>
      <c r="Z95" s="102" t="e">
        <f>VLOOKUP($E95,'Erfassung Adressen'!$A:$M,'Erfassung Adressen'!E$1,FALSE)</f>
        <v>#N/A</v>
      </c>
      <c r="AA95" s="102" t="e">
        <f>VLOOKUP($E95,'Erfassung Adressen'!$A:$M,'Erfassung Adressen'!I$1,FALSE)</f>
        <v>#N/A</v>
      </c>
      <c r="AB95" s="102" t="e">
        <f>VLOOKUP($E95,'Erfassung Adressen'!$A:$M,'Erfassung Adressen'!J$1,FALSE)</f>
        <v>#N/A</v>
      </c>
      <c r="AC95" s="102" t="e">
        <f>VLOOKUP($E95,'Erfassung Adressen'!$A:$M,'Erfassung Adressen'!K$1,FALSE)</f>
        <v>#N/A</v>
      </c>
      <c r="AD95" s="102" t="e">
        <f>VLOOKUP($E95,'Erfassung Adressen'!$A:$M,'Erfassung Adressen'!L$1,FALSE)</f>
        <v>#N/A</v>
      </c>
      <c r="AE95" s="102" t="e">
        <f>VLOOKUP($E95,'Erfassung Adressen'!$A:$M,'Erfassung Adressen'!M$1,FALSE)</f>
        <v>#N/A</v>
      </c>
    </row>
    <row r="96" spans="1:31" x14ac:dyDescent="0.2">
      <c r="A96" s="147"/>
      <c r="B96" s="142"/>
      <c r="C96" s="112"/>
      <c r="D96" s="112"/>
      <c r="E96" s="112"/>
      <c r="F96" s="113"/>
      <c r="G96" s="112"/>
      <c r="H96" s="114"/>
      <c r="I96" s="84"/>
      <c r="J96" s="75" t="str">
        <f t="shared" si="11"/>
        <v/>
      </c>
      <c r="K96" s="85" t="str">
        <f>IF(B96="","",VLOOKUP(B96,Taxen!$A$1:$E$13,3,FALSE)*H96)</f>
        <v/>
      </c>
      <c r="L96" s="86" t="str">
        <f>IF(B96="","",VLOOKUP(B96,Taxen!$A$1:$E$13,4,FALSE)*H96)</f>
        <v/>
      </c>
      <c r="M96" s="65"/>
      <c r="N96" s="29" t="str">
        <f>IF(ISERROR(VLOOKUP($B96,Taxen!$A:$D,2,FALSE)*$H96),"",(VLOOKUP($B96,Taxen!$A:$D,2,FALSE)*$H96))</f>
        <v/>
      </c>
      <c r="O96" s="30" t="str">
        <f>IF(ISERROR(VLOOKUP($B96,Taxen!$A:$D,3,FALSE)*$H96),"",(VLOOKUP($B96,Taxen!$A:$D,3,FALSE)*$H96))</f>
        <v/>
      </c>
      <c r="P96" s="31" t="str">
        <f>IF(ISERROR(VLOOKUP($B96,Taxen!$A:$D,4,FALSE)*$H96),"",(VLOOKUP($B96,Taxen!$A:$D,4,FALSE)*$H96))</f>
        <v/>
      </c>
      <c r="Q96" s="32" t="str">
        <f t="shared" si="12"/>
        <v/>
      </c>
      <c r="R96" s="141"/>
      <c r="S96" s="33" t="str">
        <f t="shared" si="13"/>
        <v/>
      </c>
      <c r="T96" s="33" t="str">
        <f>IF(ISERROR(VLOOKUP($B96,Taxen!$A:$E,5,FALSE)),"",(VLOOKUP($B96,Taxen!$A:$E,5,FALSE)))</f>
        <v/>
      </c>
      <c r="U96" s="9" t="str">
        <f t="shared" si="14"/>
        <v>ok</v>
      </c>
      <c r="X96" s="102" t="e">
        <f>VLOOKUP($E96,'Erfassung Adressen'!$A:$M,'Erfassung Adressen'!G$1,FALSE)</f>
        <v>#N/A</v>
      </c>
      <c r="Y96" s="102" t="e">
        <f>VLOOKUP($E96,'Erfassung Adressen'!$A:$M,'Erfassung Adressen'!D$1,FALSE)</f>
        <v>#N/A</v>
      </c>
      <c r="Z96" s="102" t="e">
        <f>VLOOKUP($E96,'Erfassung Adressen'!$A:$M,'Erfassung Adressen'!E$1,FALSE)</f>
        <v>#N/A</v>
      </c>
      <c r="AA96" s="102" t="e">
        <f>VLOOKUP($E96,'Erfassung Adressen'!$A:$M,'Erfassung Adressen'!I$1,FALSE)</f>
        <v>#N/A</v>
      </c>
      <c r="AB96" s="102" t="e">
        <f>VLOOKUP($E96,'Erfassung Adressen'!$A:$M,'Erfassung Adressen'!J$1,FALSE)</f>
        <v>#N/A</v>
      </c>
      <c r="AC96" s="102" t="e">
        <f>VLOOKUP($E96,'Erfassung Adressen'!$A:$M,'Erfassung Adressen'!K$1,FALSE)</f>
        <v>#N/A</v>
      </c>
      <c r="AD96" s="102" t="e">
        <f>VLOOKUP($E96,'Erfassung Adressen'!$A:$M,'Erfassung Adressen'!L$1,FALSE)</f>
        <v>#N/A</v>
      </c>
      <c r="AE96" s="102" t="e">
        <f>VLOOKUP($E96,'Erfassung Adressen'!$A:$M,'Erfassung Adressen'!M$1,FALSE)</f>
        <v>#N/A</v>
      </c>
    </row>
    <row r="97" spans="1:31" x14ac:dyDescent="0.2">
      <c r="A97" s="147"/>
      <c r="B97" s="35"/>
      <c r="C97" s="84"/>
      <c r="D97" s="84"/>
      <c r="E97" s="84"/>
      <c r="F97" s="111"/>
      <c r="G97" s="84"/>
      <c r="H97" s="83"/>
      <c r="I97" s="84"/>
      <c r="J97" s="75" t="str">
        <f t="shared" si="11"/>
        <v/>
      </c>
      <c r="K97" s="85" t="str">
        <f>IF(B97="","",VLOOKUP(B97,Taxen!$A$1:$E$13,3,FALSE)*H97)</f>
        <v/>
      </c>
      <c r="L97" s="86" t="str">
        <f>IF(B97="","",VLOOKUP(B97,Taxen!$A$1:$E$13,4,FALSE)*H97)</f>
        <v/>
      </c>
      <c r="M97" s="65"/>
      <c r="N97" s="29" t="str">
        <f>IF(ISERROR(VLOOKUP($B97,Taxen!$A:$D,2,FALSE)*$H97),"",(VLOOKUP($B97,Taxen!$A:$D,2,FALSE)*$H97))</f>
        <v/>
      </c>
      <c r="O97" s="30" t="str">
        <f>IF(ISERROR(VLOOKUP($B97,Taxen!$A:$D,3,FALSE)*$H97),"",(VLOOKUP($B97,Taxen!$A:$D,3,FALSE)*$H97))</f>
        <v/>
      </c>
      <c r="P97" s="31" t="str">
        <f>IF(ISERROR(VLOOKUP($B97,Taxen!$A:$D,4,FALSE)*$H97),"",(VLOOKUP($B97,Taxen!$A:$D,4,FALSE)*$H97))</f>
        <v/>
      </c>
      <c r="Q97" s="32" t="str">
        <f t="shared" si="12"/>
        <v/>
      </c>
      <c r="R97" s="141"/>
      <c r="S97" s="33" t="str">
        <f t="shared" si="13"/>
        <v/>
      </c>
      <c r="T97" s="33" t="str">
        <f>IF(ISERROR(VLOOKUP($B97,Taxen!$A:$E,5,FALSE)),"",(VLOOKUP($B97,Taxen!$A:$E,5,FALSE)))</f>
        <v/>
      </c>
      <c r="U97" s="9" t="str">
        <f t="shared" si="14"/>
        <v>ok</v>
      </c>
      <c r="X97" s="102" t="e">
        <f>VLOOKUP($E97,'Erfassung Adressen'!$A:$M,'Erfassung Adressen'!G$1,FALSE)</f>
        <v>#N/A</v>
      </c>
      <c r="Y97" s="102" t="e">
        <f>VLOOKUP($E97,'Erfassung Adressen'!$A:$M,'Erfassung Adressen'!D$1,FALSE)</f>
        <v>#N/A</v>
      </c>
      <c r="Z97" s="102" t="e">
        <f>VLOOKUP($E97,'Erfassung Adressen'!$A:$M,'Erfassung Adressen'!E$1,FALSE)</f>
        <v>#N/A</v>
      </c>
      <c r="AA97" s="102" t="e">
        <f>VLOOKUP($E97,'Erfassung Adressen'!$A:$M,'Erfassung Adressen'!I$1,FALSE)</f>
        <v>#N/A</v>
      </c>
      <c r="AB97" s="102" t="e">
        <f>VLOOKUP($E97,'Erfassung Adressen'!$A:$M,'Erfassung Adressen'!J$1,FALSE)</f>
        <v>#N/A</v>
      </c>
      <c r="AC97" s="102" t="e">
        <f>VLOOKUP($E97,'Erfassung Adressen'!$A:$M,'Erfassung Adressen'!K$1,FALSE)</f>
        <v>#N/A</v>
      </c>
      <c r="AD97" s="102" t="e">
        <f>VLOOKUP($E97,'Erfassung Adressen'!$A:$M,'Erfassung Adressen'!L$1,FALSE)</f>
        <v>#N/A</v>
      </c>
      <c r="AE97" s="102" t="e">
        <f>VLOOKUP($E97,'Erfassung Adressen'!$A:$M,'Erfassung Adressen'!M$1,FALSE)</f>
        <v>#N/A</v>
      </c>
    </row>
    <row r="98" spans="1:31" x14ac:dyDescent="0.2">
      <c r="A98" s="147"/>
      <c r="B98" s="142"/>
      <c r="C98" s="112"/>
      <c r="D98" s="112"/>
      <c r="E98" s="112"/>
      <c r="F98" s="113"/>
      <c r="G98" s="112"/>
      <c r="H98" s="114"/>
      <c r="I98" s="84"/>
      <c r="J98" s="75" t="str">
        <f t="shared" si="11"/>
        <v/>
      </c>
      <c r="K98" s="85" t="str">
        <f>IF(B98="","",VLOOKUP(B98,Taxen!$A$1:$E$13,3,FALSE)*H98)</f>
        <v/>
      </c>
      <c r="L98" s="86" t="str">
        <f>IF(B98="","",VLOOKUP(B98,Taxen!$A$1:$E$13,4,FALSE)*H98)</f>
        <v/>
      </c>
      <c r="M98" s="65"/>
      <c r="N98" s="29" t="str">
        <f>IF(ISERROR(VLOOKUP($B98,Taxen!$A:$D,2,FALSE)*$H98),"",(VLOOKUP($B98,Taxen!$A:$D,2,FALSE)*$H98))</f>
        <v/>
      </c>
      <c r="O98" s="30" t="str">
        <f>IF(ISERROR(VLOOKUP($B98,Taxen!$A:$D,3,FALSE)*$H98),"",(VLOOKUP($B98,Taxen!$A:$D,3,FALSE)*$H98))</f>
        <v/>
      </c>
      <c r="P98" s="31" t="str">
        <f>IF(ISERROR(VLOOKUP($B98,Taxen!$A:$D,4,FALSE)*$H98),"",(VLOOKUP($B98,Taxen!$A:$D,4,FALSE)*$H98))</f>
        <v/>
      </c>
      <c r="Q98" s="32" t="str">
        <f t="shared" si="12"/>
        <v/>
      </c>
      <c r="R98" s="141"/>
      <c r="S98" s="33" t="str">
        <f t="shared" si="13"/>
        <v/>
      </c>
      <c r="T98" s="33" t="str">
        <f>IF(ISERROR(VLOOKUP($B98,Taxen!$A:$E,5,FALSE)),"",(VLOOKUP($B98,Taxen!$A:$E,5,FALSE)))</f>
        <v/>
      </c>
      <c r="U98" s="9" t="str">
        <f t="shared" si="14"/>
        <v>ok</v>
      </c>
      <c r="X98" s="102" t="e">
        <f>VLOOKUP($E98,'Erfassung Adressen'!$A:$M,'Erfassung Adressen'!G$1,FALSE)</f>
        <v>#N/A</v>
      </c>
      <c r="Y98" s="102" t="e">
        <f>VLOOKUP($E98,'Erfassung Adressen'!$A:$M,'Erfassung Adressen'!D$1,FALSE)</f>
        <v>#N/A</v>
      </c>
      <c r="Z98" s="102" t="e">
        <f>VLOOKUP($E98,'Erfassung Adressen'!$A:$M,'Erfassung Adressen'!E$1,FALSE)</f>
        <v>#N/A</v>
      </c>
      <c r="AA98" s="102" t="e">
        <f>VLOOKUP($E98,'Erfassung Adressen'!$A:$M,'Erfassung Adressen'!I$1,FALSE)</f>
        <v>#N/A</v>
      </c>
      <c r="AB98" s="102" t="e">
        <f>VLOOKUP($E98,'Erfassung Adressen'!$A:$M,'Erfassung Adressen'!J$1,FALSE)</f>
        <v>#N/A</v>
      </c>
      <c r="AC98" s="102" t="e">
        <f>VLOOKUP($E98,'Erfassung Adressen'!$A:$M,'Erfassung Adressen'!K$1,FALSE)</f>
        <v>#N/A</v>
      </c>
      <c r="AD98" s="102" t="e">
        <f>VLOOKUP($E98,'Erfassung Adressen'!$A:$M,'Erfassung Adressen'!L$1,FALSE)</f>
        <v>#N/A</v>
      </c>
      <c r="AE98" s="102" t="e">
        <f>VLOOKUP($E98,'Erfassung Adressen'!$A:$M,'Erfassung Adressen'!M$1,FALSE)</f>
        <v>#N/A</v>
      </c>
    </row>
    <row r="99" spans="1:31" x14ac:dyDescent="0.2">
      <c r="A99" s="147"/>
      <c r="B99" s="35"/>
      <c r="C99" s="84"/>
      <c r="D99" s="84"/>
      <c r="E99" s="84"/>
      <c r="F99" s="111"/>
      <c r="G99" s="84"/>
      <c r="H99" s="83"/>
      <c r="I99" s="84"/>
      <c r="J99" s="75" t="str">
        <f t="shared" si="11"/>
        <v/>
      </c>
      <c r="K99" s="85" t="str">
        <f>IF(B99="","",VLOOKUP(B99,Taxen!$A$1:$E$13,3,FALSE)*H99)</f>
        <v/>
      </c>
      <c r="L99" s="86" t="str">
        <f>IF(B99="","",VLOOKUP(B99,Taxen!$A$1:$E$13,4,FALSE)*H99)</f>
        <v/>
      </c>
      <c r="M99" s="65"/>
      <c r="N99" s="29" t="str">
        <f>IF(ISERROR(VLOOKUP($B99,Taxen!$A:$D,2,FALSE)*$H99),"",(VLOOKUP($B99,Taxen!$A:$D,2,FALSE)*$H99))</f>
        <v/>
      </c>
      <c r="O99" s="30" t="str">
        <f>IF(ISERROR(VLOOKUP($B99,Taxen!$A:$D,3,FALSE)*$H99),"",(VLOOKUP($B99,Taxen!$A:$D,3,FALSE)*$H99))</f>
        <v/>
      </c>
      <c r="P99" s="31" t="str">
        <f>IF(ISERROR(VLOOKUP($B99,Taxen!$A:$D,4,FALSE)*$H99),"",(VLOOKUP($B99,Taxen!$A:$D,4,FALSE)*$H99))</f>
        <v/>
      </c>
      <c r="Q99" s="32" t="str">
        <f t="shared" si="12"/>
        <v/>
      </c>
      <c r="R99" s="141"/>
      <c r="S99" s="33" t="str">
        <f t="shared" si="13"/>
        <v/>
      </c>
      <c r="T99" s="33" t="str">
        <f>IF(ISERROR(VLOOKUP($B99,Taxen!$A:$E,5,FALSE)),"",(VLOOKUP($B99,Taxen!$A:$E,5,FALSE)))</f>
        <v/>
      </c>
      <c r="U99" s="9" t="str">
        <f t="shared" si="14"/>
        <v>ok</v>
      </c>
      <c r="X99" s="102" t="e">
        <f>VLOOKUP($E99,'Erfassung Adressen'!$A:$M,'Erfassung Adressen'!G$1,FALSE)</f>
        <v>#N/A</v>
      </c>
      <c r="Y99" s="102" t="e">
        <f>VLOOKUP($E99,'Erfassung Adressen'!$A:$M,'Erfassung Adressen'!D$1,FALSE)</f>
        <v>#N/A</v>
      </c>
      <c r="Z99" s="102" t="e">
        <f>VLOOKUP($E99,'Erfassung Adressen'!$A:$M,'Erfassung Adressen'!E$1,FALSE)</f>
        <v>#N/A</v>
      </c>
      <c r="AA99" s="102" t="e">
        <f>VLOOKUP($E99,'Erfassung Adressen'!$A:$M,'Erfassung Adressen'!I$1,FALSE)</f>
        <v>#N/A</v>
      </c>
      <c r="AB99" s="102" t="e">
        <f>VLOOKUP($E99,'Erfassung Adressen'!$A:$M,'Erfassung Adressen'!J$1,FALSE)</f>
        <v>#N/A</v>
      </c>
      <c r="AC99" s="102" t="e">
        <f>VLOOKUP($E99,'Erfassung Adressen'!$A:$M,'Erfassung Adressen'!K$1,FALSE)</f>
        <v>#N/A</v>
      </c>
      <c r="AD99" s="102" t="e">
        <f>VLOOKUP($E99,'Erfassung Adressen'!$A:$M,'Erfassung Adressen'!L$1,FALSE)</f>
        <v>#N/A</v>
      </c>
      <c r="AE99" s="102" t="e">
        <f>VLOOKUP($E99,'Erfassung Adressen'!$A:$M,'Erfassung Adressen'!M$1,FALSE)</f>
        <v>#N/A</v>
      </c>
    </row>
    <row r="100" spans="1:31" x14ac:dyDescent="0.2">
      <c r="A100" s="147"/>
      <c r="B100" s="142"/>
      <c r="C100" s="112"/>
      <c r="D100" s="112"/>
      <c r="E100" s="112"/>
      <c r="F100" s="113"/>
      <c r="G100" s="112"/>
      <c r="H100" s="114"/>
      <c r="I100" s="84"/>
      <c r="J100" s="75" t="str">
        <f t="shared" si="11"/>
        <v/>
      </c>
      <c r="K100" s="85" t="str">
        <f>IF(B100="","",VLOOKUP(B100,Taxen!$A$1:$E$13,3,FALSE)*H100)</f>
        <v/>
      </c>
      <c r="L100" s="86" t="str">
        <f>IF(B100="","",VLOOKUP(B100,Taxen!$A$1:$E$13,4,FALSE)*H100)</f>
        <v/>
      </c>
      <c r="M100" s="65"/>
      <c r="N100" s="29" t="str">
        <f>IF(ISERROR(VLOOKUP($B100,Taxen!$A:$D,2,FALSE)*$H100),"",(VLOOKUP($B100,Taxen!$A:$D,2,FALSE)*$H100))</f>
        <v/>
      </c>
      <c r="O100" s="30" t="str">
        <f>IF(ISERROR(VLOOKUP($B100,Taxen!$A:$D,3,FALSE)*$H100),"",(VLOOKUP($B100,Taxen!$A:$D,3,FALSE)*$H100))</f>
        <v/>
      </c>
      <c r="P100" s="31" t="str">
        <f>IF(ISERROR(VLOOKUP($B100,Taxen!$A:$D,4,FALSE)*$H100),"",(VLOOKUP($B100,Taxen!$A:$D,4,FALSE)*$H100))</f>
        <v/>
      </c>
      <c r="Q100" s="32" t="str">
        <f t="shared" si="12"/>
        <v/>
      </c>
      <c r="R100" s="141"/>
      <c r="S100" s="33" t="str">
        <f t="shared" si="13"/>
        <v/>
      </c>
      <c r="T100" s="33" t="str">
        <f>IF(ISERROR(VLOOKUP($B100,Taxen!$A:$E,5,FALSE)),"",(VLOOKUP($B100,Taxen!$A:$E,5,FALSE)))</f>
        <v/>
      </c>
      <c r="U100" s="9" t="str">
        <f t="shared" si="14"/>
        <v>ok</v>
      </c>
      <c r="X100" s="102" t="e">
        <f>VLOOKUP($E100,'Erfassung Adressen'!$A:$M,'Erfassung Adressen'!G$1,FALSE)</f>
        <v>#N/A</v>
      </c>
      <c r="Y100" s="102" t="e">
        <f>VLOOKUP($E100,'Erfassung Adressen'!$A:$M,'Erfassung Adressen'!D$1,FALSE)</f>
        <v>#N/A</v>
      </c>
      <c r="Z100" s="102" t="e">
        <f>VLOOKUP($E100,'Erfassung Adressen'!$A:$M,'Erfassung Adressen'!E$1,FALSE)</f>
        <v>#N/A</v>
      </c>
      <c r="AA100" s="102" t="e">
        <f>VLOOKUP($E100,'Erfassung Adressen'!$A:$M,'Erfassung Adressen'!I$1,FALSE)</f>
        <v>#N/A</v>
      </c>
      <c r="AB100" s="102" t="e">
        <f>VLOOKUP($E100,'Erfassung Adressen'!$A:$M,'Erfassung Adressen'!J$1,FALSE)</f>
        <v>#N/A</v>
      </c>
      <c r="AC100" s="102" t="e">
        <f>VLOOKUP($E100,'Erfassung Adressen'!$A:$M,'Erfassung Adressen'!K$1,FALSE)</f>
        <v>#N/A</v>
      </c>
      <c r="AD100" s="102" t="e">
        <f>VLOOKUP($E100,'Erfassung Adressen'!$A:$M,'Erfassung Adressen'!L$1,FALSE)</f>
        <v>#N/A</v>
      </c>
      <c r="AE100" s="102" t="e">
        <f>VLOOKUP($E100,'Erfassung Adressen'!$A:$M,'Erfassung Adressen'!M$1,FALSE)</f>
        <v>#N/A</v>
      </c>
    </row>
    <row r="101" spans="1:31" x14ac:dyDescent="0.2">
      <c r="A101" s="147"/>
      <c r="B101" s="35"/>
      <c r="C101" s="84"/>
      <c r="D101" s="84"/>
      <c r="E101" s="84"/>
      <c r="F101" s="111"/>
      <c r="G101" s="84"/>
      <c r="H101" s="83"/>
      <c r="I101" s="84"/>
      <c r="J101" s="75" t="str">
        <f t="shared" si="11"/>
        <v/>
      </c>
      <c r="K101" s="85" t="str">
        <f>IF(B101="","",VLOOKUP(B101,Taxen!$A$1:$E$13,3,FALSE)*H101)</f>
        <v/>
      </c>
      <c r="L101" s="86" t="str">
        <f>IF(B101="","",VLOOKUP(B101,Taxen!$A$1:$E$13,4,FALSE)*H101)</f>
        <v/>
      </c>
      <c r="M101" s="65"/>
      <c r="N101" s="29" t="str">
        <f>IF(ISERROR(VLOOKUP($B101,Taxen!$A:$D,2,FALSE)*$H101),"",(VLOOKUP($B101,Taxen!$A:$D,2,FALSE)*$H101))</f>
        <v/>
      </c>
      <c r="O101" s="30" t="str">
        <f>IF(ISERROR(VLOOKUP($B101,Taxen!$A:$D,3,FALSE)*$H101),"",(VLOOKUP($B101,Taxen!$A:$D,3,FALSE)*$H101))</f>
        <v/>
      </c>
      <c r="P101" s="31" t="str">
        <f>IF(ISERROR(VLOOKUP($B101,Taxen!$A:$D,4,FALSE)*$H101),"",(VLOOKUP($B101,Taxen!$A:$D,4,FALSE)*$H101))</f>
        <v/>
      </c>
      <c r="Q101" s="32" t="str">
        <f t="shared" si="12"/>
        <v/>
      </c>
      <c r="R101" s="141"/>
      <c r="S101" s="33" t="str">
        <f t="shared" si="13"/>
        <v/>
      </c>
      <c r="T101" s="33" t="str">
        <f>IF(ISERROR(VLOOKUP($B101,Taxen!$A:$E,5,FALSE)),"",(VLOOKUP($B101,Taxen!$A:$E,5,FALSE)))</f>
        <v/>
      </c>
      <c r="U101" s="9" t="str">
        <f t="shared" si="14"/>
        <v>ok</v>
      </c>
      <c r="X101" s="102" t="e">
        <f>VLOOKUP($E101,'Erfassung Adressen'!$A:$M,'Erfassung Adressen'!G$1,FALSE)</f>
        <v>#N/A</v>
      </c>
      <c r="Y101" s="102" t="e">
        <f>VLOOKUP($E101,'Erfassung Adressen'!$A:$M,'Erfassung Adressen'!D$1,FALSE)</f>
        <v>#N/A</v>
      </c>
      <c r="Z101" s="102" t="e">
        <f>VLOOKUP($E101,'Erfassung Adressen'!$A:$M,'Erfassung Adressen'!E$1,FALSE)</f>
        <v>#N/A</v>
      </c>
      <c r="AA101" s="102" t="e">
        <f>VLOOKUP($E101,'Erfassung Adressen'!$A:$M,'Erfassung Adressen'!I$1,FALSE)</f>
        <v>#N/A</v>
      </c>
      <c r="AB101" s="102" t="e">
        <f>VLOOKUP($E101,'Erfassung Adressen'!$A:$M,'Erfassung Adressen'!J$1,FALSE)</f>
        <v>#N/A</v>
      </c>
      <c r="AC101" s="102" t="e">
        <f>VLOOKUP($E101,'Erfassung Adressen'!$A:$M,'Erfassung Adressen'!K$1,FALSE)</f>
        <v>#N/A</v>
      </c>
      <c r="AD101" s="102" t="e">
        <f>VLOOKUP($E101,'Erfassung Adressen'!$A:$M,'Erfassung Adressen'!L$1,FALSE)</f>
        <v>#N/A</v>
      </c>
      <c r="AE101" s="102" t="e">
        <f>VLOOKUP($E101,'Erfassung Adressen'!$A:$M,'Erfassung Adressen'!M$1,FALSE)</f>
        <v>#N/A</v>
      </c>
    </row>
    <row r="102" spans="1:31" x14ac:dyDescent="0.2">
      <c r="A102" s="147"/>
      <c r="B102" s="142"/>
      <c r="C102" s="112"/>
      <c r="D102" s="112"/>
      <c r="E102" s="112"/>
      <c r="F102" s="113"/>
      <c r="G102" s="112"/>
      <c r="H102" s="114"/>
      <c r="I102" s="84"/>
      <c r="J102" s="75" t="str">
        <f t="shared" si="11"/>
        <v/>
      </c>
      <c r="K102" s="85" t="str">
        <f>IF(B102="","",VLOOKUP(B102,Taxen!$A$1:$E$13,3,FALSE)*H102)</f>
        <v/>
      </c>
      <c r="L102" s="86" t="str">
        <f>IF(B102="","",VLOOKUP(B102,Taxen!$A$1:$E$13,4,FALSE)*H102)</f>
        <v/>
      </c>
      <c r="M102" s="65"/>
      <c r="N102" s="29" t="str">
        <f>IF(ISERROR(VLOOKUP($B102,Taxen!$A:$D,2,FALSE)*$H102),"",(VLOOKUP($B102,Taxen!$A:$D,2,FALSE)*$H102))</f>
        <v/>
      </c>
      <c r="O102" s="30" t="str">
        <f>IF(ISERROR(VLOOKUP($B102,Taxen!$A:$D,3,FALSE)*$H102),"",(VLOOKUP($B102,Taxen!$A:$D,3,FALSE)*$H102))</f>
        <v/>
      </c>
      <c r="P102" s="31" t="str">
        <f>IF(ISERROR(VLOOKUP($B102,Taxen!$A:$D,4,FALSE)*$H102),"",(VLOOKUP($B102,Taxen!$A:$D,4,FALSE)*$H102))</f>
        <v/>
      </c>
      <c r="Q102" s="32" t="str">
        <f t="shared" si="12"/>
        <v/>
      </c>
      <c r="R102" s="141"/>
      <c r="S102" s="33" t="str">
        <f t="shared" si="13"/>
        <v/>
      </c>
      <c r="T102" s="33" t="str">
        <f>IF(ISERROR(VLOOKUP($B102,Taxen!$A:$E,5,FALSE)),"",(VLOOKUP($B102,Taxen!$A:$E,5,FALSE)))</f>
        <v/>
      </c>
      <c r="U102" s="9" t="str">
        <f t="shared" si="14"/>
        <v>ok</v>
      </c>
      <c r="X102" s="102" t="e">
        <f>VLOOKUP($E102,'Erfassung Adressen'!$A:$M,'Erfassung Adressen'!G$1,FALSE)</f>
        <v>#N/A</v>
      </c>
      <c r="Y102" s="102" t="e">
        <f>VLOOKUP($E102,'Erfassung Adressen'!$A:$M,'Erfassung Adressen'!D$1,FALSE)</f>
        <v>#N/A</v>
      </c>
      <c r="Z102" s="102" t="e">
        <f>VLOOKUP($E102,'Erfassung Adressen'!$A:$M,'Erfassung Adressen'!E$1,FALSE)</f>
        <v>#N/A</v>
      </c>
      <c r="AA102" s="102" t="e">
        <f>VLOOKUP($E102,'Erfassung Adressen'!$A:$M,'Erfassung Adressen'!I$1,FALSE)</f>
        <v>#N/A</v>
      </c>
      <c r="AB102" s="102" t="e">
        <f>VLOOKUP($E102,'Erfassung Adressen'!$A:$M,'Erfassung Adressen'!J$1,FALSE)</f>
        <v>#N/A</v>
      </c>
      <c r="AC102" s="102" t="e">
        <f>VLOOKUP($E102,'Erfassung Adressen'!$A:$M,'Erfassung Adressen'!K$1,FALSE)</f>
        <v>#N/A</v>
      </c>
      <c r="AD102" s="102" t="e">
        <f>VLOOKUP($E102,'Erfassung Adressen'!$A:$M,'Erfassung Adressen'!L$1,FALSE)</f>
        <v>#N/A</v>
      </c>
      <c r="AE102" s="102" t="e">
        <f>VLOOKUP($E102,'Erfassung Adressen'!$A:$M,'Erfassung Adressen'!M$1,FALSE)</f>
        <v>#N/A</v>
      </c>
    </row>
    <row r="103" spans="1:31" x14ac:dyDescent="0.2">
      <c r="A103" s="147"/>
      <c r="B103" s="35"/>
      <c r="C103" s="84"/>
      <c r="D103" s="84"/>
      <c r="E103" s="84"/>
      <c r="F103" s="111"/>
      <c r="G103" s="84"/>
      <c r="H103" s="83"/>
      <c r="I103" s="84"/>
      <c r="J103" s="75" t="str">
        <f t="shared" si="11"/>
        <v/>
      </c>
      <c r="K103" s="85" t="str">
        <f>IF(B103="","",VLOOKUP(B103,Taxen!$A$1:$E$13,3,FALSE)*H103)</f>
        <v/>
      </c>
      <c r="L103" s="86" t="str">
        <f>IF(B103="","",VLOOKUP(B103,Taxen!$A$1:$E$13,4,FALSE)*H103)</f>
        <v/>
      </c>
      <c r="M103" s="65"/>
      <c r="N103" s="29" t="str">
        <f>IF(ISERROR(VLOOKUP($B103,Taxen!$A:$D,2,FALSE)*$H103),"",(VLOOKUP($B103,Taxen!$A:$D,2,FALSE)*$H103))</f>
        <v/>
      </c>
      <c r="O103" s="30" t="str">
        <f>IF(ISERROR(VLOOKUP($B103,Taxen!$A:$D,3,FALSE)*$H103),"",(VLOOKUP($B103,Taxen!$A:$D,3,FALSE)*$H103))</f>
        <v/>
      </c>
      <c r="P103" s="31" t="str">
        <f>IF(ISERROR(VLOOKUP($B103,Taxen!$A:$D,4,FALSE)*$H103),"",(VLOOKUP($B103,Taxen!$A:$D,4,FALSE)*$H103))</f>
        <v/>
      </c>
      <c r="Q103" s="32" t="str">
        <f t="shared" si="12"/>
        <v/>
      </c>
      <c r="R103" s="141"/>
      <c r="S103" s="33" t="str">
        <f t="shared" si="13"/>
        <v/>
      </c>
      <c r="T103" s="33" t="str">
        <f>IF(ISERROR(VLOOKUP($B103,Taxen!$A:$E,5,FALSE)),"",(VLOOKUP($B103,Taxen!$A:$E,5,FALSE)))</f>
        <v/>
      </c>
      <c r="U103" s="9" t="str">
        <f t="shared" si="14"/>
        <v>ok</v>
      </c>
      <c r="X103" s="102" t="e">
        <f>VLOOKUP($E103,'Erfassung Adressen'!$A:$M,'Erfassung Adressen'!G$1,FALSE)</f>
        <v>#N/A</v>
      </c>
      <c r="Y103" s="102" t="e">
        <f>VLOOKUP($E103,'Erfassung Adressen'!$A:$M,'Erfassung Adressen'!D$1,FALSE)</f>
        <v>#N/A</v>
      </c>
      <c r="Z103" s="102" t="e">
        <f>VLOOKUP($E103,'Erfassung Adressen'!$A:$M,'Erfassung Adressen'!E$1,FALSE)</f>
        <v>#N/A</v>
      </c>
      <c r="AA103" s="102" t="e">
        <f>VLOOKUP($E103,'Erfassung Adressen'!$A:$M,'Erfassung Adressen'!I$1,FALSE)</f>
        <v>#N/A</v>
      </c>
      <c r="AB103" s="102" t="e">
        <f>VLOOKUP($E103,'Erfassung Adressen'!$A:$M,'Erfassung Adressen'!J$1,FALSE)</f>
        <v>#N/A</v>
      </c>
      <c r="AC103" s="102" t="e">
        <f>VLOOKUP($E103,'Erfassung Adressen'!$A:$M,'Erfassung Adressen'!K$1,FALSE)</f>
        <v>#N/A</v>
      </c>
      <c r="AD103" s="102" t="e">
        <f>VLOOKUP($E103,'Erfassung Adressen'!$A:$M,'Erfassung Adressen'!L$1,FALSE)</f>
        <v>#N/A</v>
      </c>
      <c r="AE103" s="102" t="e">
        <f>VLOOKUP($E103,'Erfassung Adressen'!$A:$M,'Erfassung Adressen'!M$1,FALSE)</f>
        <v>#N/A</v>
      </c>
    </row>
    <row r="104" spans="1:31" x14ac:dyDescent="0.2">
      <c r="A104" s="147"/>
      <c r="B104" s="142"/>
      <c r="C104" s="112"/>
      <c r="D104" s="112"/>
      <c r="E104" s="112"/>
      <c r="F104" s="113"/>
      <c r="G104" s="112"/>
      <c r="H104" s="114"/>
      <c r="I104" s="84"/>
      <c r="J104" s="75" t="str">
        <f t="shared" si="11"/>
        <v/>
      </c>
      <c r="K104" s="85" t="str">
        <f>IF(B104="","",VLOOKUP(B104,Taxen!$A$1:$E$13,3,FALSE)*H104)</f>
        <v/>
      </c>
      <c r="L104" s="86" t="str">
        <f>IF(B104="","",VLOOKUP(B104,Taxen!$A$1:$E$13,4,FALSE)*H104)</f>
        <v/>
      </c>
      <c r="M104" s="65"/>
      <c r="N104" s="29" t="str">
        <f>IF(ISERROR(VLOOKUP($B104,Taxen!$A:$D,2,FALSE)*$H104),"",(VLOOKUP($B104,Taxen!$A:$D,2,FALSE)*$H104))</f>
        <v/>
      </c>
      <c r="O104" s="30" t="str">
        <f>IF(ISERROR(VLOOKUP($B104,Taxen!$A:$D,3,FALSE)*$H104),"",(VLOOKUP($B104,Taxen!$A:$D,3,FALSE)*$H104))</f>
        <v/>
      </c>
      <c r="P104" s="31" t="str">
        <f>IF(ISERROR(VLOOKUP($B104,Taxen!$A:$D,4,FALSE)*$H104),"",(VLOOKUP($B104,Taxen!$A:$D,4,FALSE)*$H104))</f>
        <v/>
      </c>
      <c r="Q104" s="32" t="str">
        <f t="shared" si="12"/>
        <v/>
      </c>
      <c r="R104" s="141"/>
      <c r="S104" s="33" t="str">
        <f t="shared" si="13"/>
        <v/>
      </c>
      <c r="T104" s="33" t="str">
        <f>IF(ISERROR(VLOOKUP($B104,Taxen!$A:$E,5,FALSE)),"",(VLOOKUP($B104,Taxen!$A:$E,5,FALSE)))</f>
        <v/>
      </c>
      <c r="U104" s="9" t="str">
        <f t="shared" si="14"/>
        <v>ok</v>
      </c>
      <c r="X104" s="102" t="e">
        <f>VLOOKUP($E104,'Erfassung Adressen'!$A:$M,'Erfassung Adressen'!G$1,FALSE)</f>
        <v>#N/A</v>
      </c>
      <c r="Y104" s="102" t="e">
        <f>VLOOKUP($E104,'Erfassung Adressen'!$A:$M,'Erfassung Adressen'!D$1,FALSE)</f>
        <v>#N/A</v>
      </c>
      <c r="Z104" s="102" t="e">
        <f>VLOOKUP($E104,'Erfassung Adressen'!$A:$M,'Erfassung Adressen'!E$1,FALSE)</f>
        <v>#N/A</v>
      </c>
      <c r="AA104" s="102" t="e">
        <f>VLOOKUP($E104,'Erfassung Adressen'!$A:$M,'Erfassung Adressen'!I$1,FALSE)</f>
        <v>#N/A</v>
      </c>
      <c r="AB104" s="102" t="e">
        <f>VLOOKUP($E104,'Erfassung Adressen'!$A:$M,'Erfassung Adressen'!J$1,FALSE)</f>
        <v>#N/A</v>
      </c>
      <c r="AC104" s="102" t="e">
        <f>VLOOKUP($E104,'Erfassung Adressen'!$A:$M,'Erfassung Adressen'!K$1,FALSE)</f>
        <v>#N/A</v>
      </c>
      <c r="AD104" s="102" t="e">
        <f>VLOOKUP($E104,'Erfassung Adressen'!$A:$M,'Erfassung Adressen'!L$1,FALSE)</f>
        <v>#N/A</v>
      </c>
      <c r="AE104" s="102" t="e">
        <f>VLOOKUP($E104,'Erfassung Adressen'!$A:$M,'Erfassung Adressen'!M$1,FALSE)</f>
        <v>#N/A</v>
      </c>
    </row>
    <row r="105" spans="1:31" x14ac:dyDescent="0.2">
      <c r="A105" s="147"/>
      <c r="B105" s="35"/>
      <c r="C105" s="84"/>
      <c r="D105" s="84"/>
      <c r="E105" s="84"/>
      <c r="F105" s="111"/>
      <c r="G105" s="84"/>
      <c r="H105" s="83"/>
      <c r="I105" s="84"/>
      <c r="J105" s="75" t="str">
        <f t="shared" si="11"/>
        <v/>
      </c>
      <c r="K105" s="85" t="str">
        <f>IF(B105="","",VLOOKUP(B105,Taxen!$A$1:$E$13,3,FALSE)*H105)</f>
        <v/>
      </c>
      <c r="L105" s="86" t="str">
        <f>IF(B105="","",VLOOKUP(B105,Taxen!$A$1:$E$13,4,FALSE)*H105)</f>
        <v/>
      </c>
      <c r="M105" s="65"/>
      <c r="N105" s="29" t="str">
        <f>IF(ISERROR(VLOOKUP($B105,Taxen!$A:$D,2,FALSE)*$H105),"",(VLOOKUP($B105,Taxen!$A:$D,2,FALSE)*$H105))</f>
        <v/>
      </c>
      <c r="O105" s="30" t="str">
        <f>IF(ISERROR(VLOOKUP($B105,Taxen!$A:$D,3,FALSE)*$H105),"",(VLOOKUP($B105,Taxen!$A:$D,3,FALSE)*$H105))</f>
        <v/>
      </c>
      <c r="P105" s="31" t="str">
        <f>IF(ISERROR(VLOOKUP($B105,Taxen!$A:$D,4,FALSE)*$H105),"",(VLOOKUP($B105,Taxen!$A:$D,4,FALSE)*$H105))</f>
        <v/>
      </c>
      <c r="Q105" s="32" t="str">
        <f t="shared" si="12"/>
        <v/>
      </c>
      <c r="R105" s="141"/>
      <c r="S105" s="33" t="str">
        <f t="shared" si="13"/>
        <v/>
      </c>
      <c r="T105" s="33" t="str">
        <f>IF(ISERROR(VLOOKUP($B105,Taxen!$A:$E,5,FALSE)),"",(VLOOKUP($B105,Taxen!$A:$E,5,FALSE)))</f>
        <v/>
      </c>
      <c r="U105" s="9" t="str">
        <f t="shared" si="14"/>
        <v>ok</v>
      </c>
      <c r="X105" s="102" t="e">
        <f>VLOOKUP($E105,'Erfassung Adressen'!$A:$M,'Erfassung Adressen'!G$1,FALSE)</f>
        <v>#N/A</v>
      </c>
      <c r="Y105" s="102" t="e">
        <f>VLOOKUP($E105,'Erfassung Adressen'!$A:$M,'Erfassung Adressen'!D$1,FALSE)</f>
        <v>#N/A</v>
      </c>
      <c r="Z105" s="102" t="e">
        <f>VLOOKUP($E105,'Erfassung Adressen'!$A:$M,'Erfassung Adressen'!E$1,FALSE)</f>
        <v>#N/A</v>
      </c>
      <c r="AA105" s="102" t="e">
        <f>VLOOKUP($E105,'Erfassung Adressen'!$A:$M,'Erfassung Adressen'!I$1,FALSE)</f>
        <v>#N/A</v>
      </c>
      <c r="AB105" s="102" t="e">
        <f>VLOOKUP($E105,'Erfassung Adressen'!$A:$M,'Erfassung Adressen'!J$1,FALSE)</f>
        <v>#N/A</v>
      </c>
      <c r="AC105" s="102" t="e">
        <f>VLOOKUP($E105,'Erfassung Adressen'!$A:$M,'Erfassung Adressen'!K$1,FALSE)</f>
        <v>#N/A</v>
      </c>
      <c r="AD105" s="102" t="e">
        <f>VLOOKUP($E105,'Erfassung Adressen'!$A:$M,'Erfassung Adressen'!L$1,FALSE)</f>
        <v>#N/A</v>
      </c>
      <c r="AE105" s="102" t="e">
        <f>VLOOKUP($E105,'Erfassung Adressen'!$A:$M,'Erfassung Adressen'!M$1,FALSE)</f>
        <v>#N/A</v>
      </c>
    </row>
    <row r="106" spans="1:31" x14ac:dyDescent="0.2">
      <c r="A106" s="147"/>
      <c r="B106" s="142"/>
      <c r="C106" s="112"/>
      <c r="D106" s="112"/>
      <c r="E106" s="112"/>
      <c r="F106" s="113"/>
      <c r="G106" s="112"/>
      <c r="H106" s="114"/>
      <c r="I106" s="84"/>
      <c r="J106" s="75" t="str">
        <f t="shared" si="11"/>
        <v/>
      </c>
      <c r="K106" s="85" t="str">
        <f>IF(B106="","",VLOOKUP(B106,Taxen!$A$1:$E$13,3,FALSE)*H106)</f>
        <v/>
      </c>
      <c r="L106" s="86" t="str">
        <f>IF(B106="","",VLOOKUP(B106,Taxen!$A$1:$E$13,4,FALSE)*H106)</f>
        <v/>
      </c>
      <c r="M106" s="65"/>
      <c r="N106" s="29" t="str">
        <f>IF(ISERROR(VLOOKUP($B106,Taxen!$A:$D,2,FALSE)*$H106),"",(VLOOKUP($B106,Taxen!$A:$D,2,FALSE)*$H106))</f>
        <v/>
      </c>
      <c r="O106" s="30" t="str">
        <f>IF(ISERROR(VLOOKUP($B106,Taxen!$A:$D,3,FALSE)*$H106),"",(VLOOKUP($B106,Taxen!$A:$D,3,FALSE)*$H106))</f>
        <v/>
      </c>
      <c r="P106" s="31" t="str">
        <f>IF(ISERROR(VLOOKUP($B106,Taxen!$A:$D,4,FALSE)*$H106),"",(VLOOKUP($B106,Taxen!$A:$D,4,FALSE)*$H106))</f>
        <v/>
      </c>
      <c r="Q106" s="32" t="str">
        <f t="shared" si="12"/>
        <v/>
      </c>
      <c r="R106" s="141"/>
      <c r="S106" s="33" t="str">
        <f t="shared" si="13"/>
        <v/>
      </c>
      <c r="T106" s="33" t="str">
        <f>IF(ISERROR(VLOOKUP($B106,Taxen!$A:$E,5,FALSE)),"",(VLOOKUP($B106,Taxen!$A:$E,5,FALSE)))</f>
        <v/>
      </c>
      <c r="U106" s="9" t="str">
        <f t="shared" si="14"/>
        <v>ok</v>
      </c>
      <c r="X106" s="102" t="e">
        <f>VLOOKUP($E106,'Erfassung Adressen'!$A:$M,'Erfassung Adressen'!G$1,FALSE)</f>
        <v>#N/A</v>
      </c>
      <c r="Y106" s="102" t="e">
        <f>VLOOKUP($E106,'Erfassung Adressen'!$A:$M,'Erfassung Adressen'!D$1,FALSE)</f>
        <v>#N/A</v>
      </c>
      <c r="Z106" s="102" t="e">
        <f>VLOOKUP($E106,'Erfassung Adressen'!$A:$M,'Erfassung Adressen'!E$1,FALSE)</f>
        <v>#N/A</v>
      </c>
      <c r="AA106" s="102" t="e">
        <f>VLOOKUP($E106,'Erfassung Adressen'!$A:$M,'Erfassung Adressen'!I$1,FALSE)</f>
        <v>#N/A</v>
      </c>
      <c r="AB106" s="102" t="e">
        <f>VLOOKUP($E106,'Erfassung Adressen'!$A:$M,'Erfassung Adressen'!J$1,FALSE)</f>
        <v>#N/A</v>
      </c>
      <c r="AC106" s="102" t="e">
        <f>VLOOKUP($E106,'Erfassung Adressen'!$A:$M,'Erfassung Adressen'!K$1,FALSE)</f>
        <v>#N/A</v>
      </c>
      <c r="AD106" s="102" t="e">
        <f>VLOOKUP($E106,'Erfassung Adressen'!$A:$M,'Erfassung Adressen'!L$1,FALSE)</f>
        <v>#N/A</v>
      </c>
      <c r="AE106" s="102" t="e">
        <f>VLOOKUP($E106,'Erfassung Adressen'!$A:$M,'Erfassung Adressen'!M$1,FALSE)</f>
        <v>#N/A</v>
      </c>
    </row>
    <row r="107" spans="1:31" x14ac:dyDescent="0.2">
      <c r="A107" s="147"/>
      <c r="B107" s="35"/>
      <c r="C107" s="84"/>
      <c r="D107" s="84"/>
      <c r="E107" s="84"/>
      <c r="F107" s="111"/>
      <c r="G107" s="84"/>
      <c r="H107" s="83"/>
      <c r="I107" s="84"/>
      <c r="J107" s="75" t="str">
        <f t="shared" si="11"/>
        <v/>
      </c>
      <c r="K107" s="85" t="str">
        <f>IF(B107="","",VLOOKUP(B107,Taxen!$A$1:$E$13,3,FALSE)*H107)</f>
        <v/>
      </c>
      <c r="L107" s="86" t="str">
        <f>IF(B107="","",VLOOKUP(B107,Taxen!$A$1:$E$13,4,FALSE)*H107)</f>
        <v/>
      </c>
      <c r="M107" s="65"/>
      <c r="N107" s="29" t="str">
        <f>IF(ISERROR(VLOOKUP($B107,Taxen!$A:$D,2,FALSE)*$H107),"",(VLOOKUP($B107,Taxen!$A:$D,2,FALSE)*$H107))</f>
        <v/>
      </c>
      <c r="O107" s="30" t="str">
        <f>IF(ISERROR(VLOOKUP($B107,Taxen!$A:$D,3,FALSE)*$H107),"",(VLOOKUP($B107,Taxen!$A:$D,3,FALSE)*$H107))</f>
        <v/>
      </c>
      <c r="P107" s="31" t="str">
        <f>IF(ISERROR(VLOOKUP($B107,Taxen!$A:$D,4,FALSE)*$H107),"",(VLOOKUP($B107,Taxen!$A:$D,4,FALSE)*$H107))</f>
        <v/>
      </c>
      <c r="Q107" s="32" t="str">
        <f t="shared" si="12"/>
        <v/>
      </c>
      <c r="R107" s="141"/>
      <c r="S107" s="33" t="str">
        <f t="shared" si="13"/>
        <v/>
      </c>
      <c r="T107" s="33" t="str">
        <f>IF(ISERROR(VLOOKUP($B107,Taxen!$A:$E,5,FALSE)),"",(VLOOKUP($B107,Taxen!$A:$E,5,FALSE)))</f>
        <v/>
      </c>
      <c r="U107" s="9" t="str">
        <f t="shared" si="14"/>
        <v>ok</v>
      </c>
      <c r="X107" s="102" t="e">
        <f>VLOOKUP($E107,'Erfassung Adressen'!$A:$M,'Erfassung Adressen'!G$1,FALSE)</f>
        <v>#N/A</v>
      </c>
      <c r="Y107" s="102" t="e">
        <f>VLOOKUP($E107,'Erfassung Adressen'!$A:$M,'Erfassung Adressen'!D$1,FALSE)</f>
        <v>#N/A</v>
      </c>
      <c r="Z107" s="102" t="e">
        <f>VLOOKUP($E107,'Erfassung Adressen'!$A:$M,'Erfassung Adressen'!E$1,FALSE)</f>
        <v>#N/A</v>
      </c>
      <c r="AA107" s="102" t="e">
        <f>VLOOKUP($E107,'Erfassung Adressen'!$A:$M,'Erfassung Adressen'!I$1,FALSE)</f>
        <v>#N/A</v>
      </c>
      <c r="AB107" s="102" t="e">
        <f>VLOOKUP($E107,'Erfassung Adressen'!$A:$M,'Erfassung Adressen'!J$1,FALSE)</f>
        <v>#N/A</v>
      </c>
      <c r="AC107" s="102" t="e">
        <f>VLOOKUP($E107,'Erfassung Adressen'!$A:$M,'Erfassung Adressen'!K$1,FALSE)</f>
        <v>#N/A</v>
      </c>
      <c r="AD107" s="102" t="e">
        <f>VLOOKUP($E107,'Erfassung Adressen'!$A:$M,'Erfassung Adressen'!L$1,FALSE)</f>
        <v>#N/A</v>
      </c>
      <c r="AE107" s="102" t="e">
        <f>VLOOKUP($E107,'Erfassung Adressen'!$A:$M,'Erfassung Adressen'!M$1,FALSE)</f>
        <v>#N/A</v>
      </c>
    </row>
    <row r="108" spans="1:31" x14ac:dyDescent="0.2">
      <c r="A108" s="147"/>
      <c r="B108" s="142"/>
      <c r="C108" s="112"/>
      <c r="D108" s="112"/>
      <c r="E108" s="112"/>
      <c r="F108" s="113"/>
      <c r="G108" s="112"/>
      <c r="H108" s="114"/>
      <c r="I108" s="84"/>
      <c r="J108" s="75" t="str">
        <f t="shared" si="11"/>
        <v/>
      </c>
      <c r="K108" s="85" t="str">
        <f>IF(B108="","",VLOOKUP(B108,Taxen!$A$1:$E$13,3,FALSE)*H108)</f>
        <v/>
      </c>
      <c r="L108" s="86" t="str">
        <f>IF(B108="","",VLOOKUP(B108,Taxen!$A$1:$E$13,4,FALSE)*H108)</f>
        <v/>
      </c>
      <c r="M108" s="65"/>
      <c r="N108" s="29" t="str">
        <f>IF(ISERROR(VLOOKUP($B108,Taxen!$A:$D,2,FALSE)*$H108),"",(VLOOKUP($B108,Taxen!$A:$D,2,FALSE)*$H108))</f>
        <v/>
      </c>
      <c r="O108" s="30" t="str">
        <f>IF(ISERROR(VLOOKUP($B108,Taxen!$A:$D,3,FALSE)*$H108),"",(VLOOKUP($B108,Taxen!$A:$D,3,FALSE)*$H108))</f>
        <v/>
      </c>
      <c r="P108" s="31" t="str">
        <f>IF(ISERROR(VLOOKUP($B108,Taxen!$A:$D,4,FALSE)*$H108),"",(VLOOKUP($B108,Taxen!$A:$D,4,FALSE)*$H108))</f>
        <v/>
      </c>
      <c r="Q108" s="32" t="str">
        <f t="shared" si="12"/>
        <v/>
      </c>
      <c r="R108" s="141"/>
      <c r="S108" s="33" t="str">
        <f t="shared" si="13"/>
        <v/>
      </c>
      <c r="T108" s="33" t="str">
        <f>IF(ISERROR(VLOOKUP($B108,Taxen!$A:$E,5,FALSE)),"",(VLOOKUP($B108,Taxen!$A:$E,5,FALSE)))</f>
        <v/>
      </c>
      <c r="U108" s="9" t="str">
        <f t="shared" si="14"/>
        <v>ok</v>
      </c>
      <c r="X108" s="102" t="e">
        <f>VLOOKUP($E108,'Erfassung Adressen'!$A:$M,'Erfassung Adressen'!G$1,FALSE)</f>
        <v>#N/A</v>
      </c>
      <c r="Y108" s="102" t="e">
        <f>VLOOKUP($E108,'Erfassung Adressen'!$A:$M,'Erfassung Adressen'!D$1,FALSE)</f>
        <v>#N/A</v>
      </c>
      <c r="Z108" s="102" t="e">
        <f>VLOOKUP($E108,'Erfassung Adressen'!$A:$M,'Erfassung Adressen'!E$1,FALSE)</f>
        <v>#N/A</v>
      </c>
      <c r="AA108" s="102" t="e">
        <f>VLOOKUP($E108,'Erfassung Adressen'!$A:$M,'Erfassung Adressen'!I$1,FALSE)</f>
        <v>#N/A</v>
      </c>
      <c r="AB108" s="102" t="e">
        <f>VLOOKUP($E108,'Erfassung Adressen'!$A:$M,'Erfassung Adressen'!J$1,FALSE)</f>
        <v>#N/A</v>
      </c>
      <c r="AC108" s="102" t="e">
        <f>VLOOKUP($E108,'Erfassung Adressen'!$A:$M,'Erfassung Adressen'!K$1,FALSE)</f>
        <v>#N/A</v>
      </c>
      <c r="AD108" s="102" t="e">
        <f>VLOOKUP($E108,'Erfassung Adressen'!$A:$M,'Erfassung Adressen'!L$1,FALSE)</f>
        <v>#N/A</v>
      </c>
      <c r="AE108" s="102" t="e">
        <f>VLOOKUP($E108,'Erfassung Adressen'!$A:$M,'Erfassung Adressen'!M$1,FALSE)</f>
        <v>#N/A</v>
      </c>
    </row>
    <row r="109" spans="1:31" x14ac:dyDescent="0.2">
      <c r="A109" s="147"/>
      <c r="B109" s="35"/>
      <c r="C109" s="84"/>
      <c r="D109" s="84"/>
      <c r="E109" s="84"/>
      <c r="F109" s="111"/>
      <c r="G109" s="84"/>
      <c r="H109" s="83"/>
      <c r="I109" s="84"/>
      <c r="J109" s="75" t="str">
        <f t="shared" si="11"/>
        <v/>
      </c>
      <c r="K109" s="85" t="str">
        <f>IF(B109="","",VLOOKUP(B109,Taxen!$A$1:$E$13,3,FALSE)*H109)</f>
        <v/>
      </c>
      <c r="L109" s="86" t="str">
        <f>IF(B109="","",VLOOKUP(B109,Taxen!$A$1:$E$13,4,FALSE)*H109)</f>
        <v/>
      </c>
      <c r="M109" s="65"/>
      <c r="N109" s="29" t="str">
        <f>IF(ISERROR(VLOOKUP($B109,Taxen!$A:$D,2,FALSE)*$H109),"",(VLOOKUP($B109,Taxen!$A:$D,2,FALSE)*$H109))</f>
        <v/>
      </c>
      <c r="O109" s="30" t="str">
        <f>IF(ISERROR(VLOOKUP($B109,Taxen!$A:$D,3,FALSE)*$H109),"",(VLOOKUP($B109,Taxen!$A:$D,3,FALSE)*$H109))</f>
        <v/>
      </c>
      <c r="P109" s="31" t="str">
        <f>IF(ISERROR(VLOOKUP($B109,Taxen!$A:$D,4,FALSE)*$H109),"",(VLOOKUP($B109,Taxen!$A:$D,4,FALSE)*$H109))</f>
        <v/>
      </c>
      <c r="Q109" s="32" t="str">
        <f t="shared" si="12"/>
        <v/>
      </c>
      <c r="R109" s="141"/>
      <c r="S109" s="33" t="str">
        <f t="shared" si="13"/>
        <v/>
      </c>
      <c r="T109" s="33" t="str">
        <f>IF(ISERROR(VLOOKUP($B109,Taxen!$A:$E,5,FALSE)),"",(VLOOKUP($B109,Taxen!$A:$E,5,FALSE)))</f>
        <v/>
      </c>
      <c r="U109" s="9" t="str">
        <f t="shared" si="14"/>
        <v>ok</v>
      </c>
      <c r="X109" s="102" t="e">
        <f>VLOOKUP($E109,'Erfassung Adressen'!$A:$M,'Erfassung Adressen'!G$1,FALSE)</f>
        <v>#N/A</v>
      </c>
      <c r="Y109" s="102" t="e">
        <f>VLOOKUP($E109,'Erfassung Adressen'!$A:$M,'Erfassung Adressen'!D$1,FALSE)</f>
        <v>#N/A</v>
      </c>
      <c r="Z109" s="102" t="e">
        <f>VLOOKUP($E109,'Erfassung Adressen'!$A:$M,'Erfassung Adressen'!E$1,FALSE)</f>
        <v>#N/A</v>
      </c>
      <c r="AA109" s="102" t="e">
        <f>VLOOKUP($E109,'Erfassung Adressen'!$A:$M,'Erfassung Adressen'!I$1,FALSE)</f>
        <v>#N/A</v>
      </c>
      <c r="AB109" s="102" t="e">
        <f>VLOOKUP($E109,'Erfassung Adressen'!$A:$M,'Erfassung Adressen'!J$1,FALSE)</f>
        <v>#N/A</v>
      </c>
      <c r="AC109" s="102" t="e">
        <f>VLOOKUP($E109,'Erfassung Adressen'!$A:$M,'Erfassung Adressen'!K$1,FALSE)</f>
        <v>#N/A</v>
      </c>
      <c r="AD109" s="102" t="e">
        <f>VLOOKUP($E109,'Erfassung Adressen'!$A:$M,'Erfassung Adressen'!L$1,FALSE)</f>
        <v>#N/A</v>
      </c>
      <c r="AE109" s="102" t="e">
        <f>VLOOKUP($E109,'Erfassung Adressen'!$A:$M,'Erfassung Adressen'!M$1,FALSE)</f>
        <v>#N/A</v>
      </c>
    </row>
    <row r="110" spans="1:31" x14ac:dyDescent="0.2">
      <c r="A110" s="147"/>
      <c r="B110" s="142"/>
      <c r="C110" s="112"/>
      <c r="D110" s="112"/>
      <c r="E110" s="112"/>
      <c r="F110" s="113"/>
      <c r="G110" s="112"/>
      <c r="H110" s="114"/>
      <c r="I110" s="84"/>
      <c r="J110" s="75" t="str">
        <f t="shared" si="11"/>
        <v/>
      </c>
      <c r="K110" s="85" t="str">
        <f>IF(B110="","",VLOOKUP(B110,Taxen!$A$1:$E$13,3,FALSE)*H110)</f>
        <v/>
      </c>
      <c r="L110" s="86" t="str">
        <f>IF(B110="","",VLOOKUP(B110,Taxen!$A$1:$E$13,4,FALSE)*H110)</f>
        <v/>
      </c>
      <c r="M110" s="65"/>
      <c r="N110" s="29" t="str">
        <f>IF(ISERROR(VLOOKUP($B110,Taxen!$A:$D,2,FALSE)*$H110),"",(VLOOKUP($B110,Taxen!$A:$D,2,FALSE)*$H110))</f>
        <v/>
      </c>
      <c r="O110" s="30" t="str">
        <f>IF(ISERROR(VLOOKUP($B110,Taxen!$A:$D,3,FALSE)*$H110),"",(VLOOKUP($B110,Taxen!$A:$D,3,FALSE)*$H110))</f>
        <v/>
      </c>
      <c r="P110" s="31" t="str">
        <f>IF(ISERROR(VLOOKUP($B110,Taxen!$A:$D,4,FALSE)*$H110),"",(VLOOKUP($B110,Taxen!$A:$D,4,FALSE)*$H110))</f>
        <v/>
      </c>
      <c r="Q110" s="32" t="str">
        <f t="shared" si="12"/>
        <v/>
      </c>
      <c r="R110" s="141"/>
      <c r="S110" s="33" t="str">
        <f t="shared" si="13"/>
        <v/>
      </c>
      <c r="T110" s="33" t="str">
        <f>IF(ISERROR(VLOOKUP($B110,Taxen!$A:$E,5,FALSE)),"",(VLOOKUP($B110,Taxen!$A:$E,5,FALSE)))</f>
        <v/>
      </c>
      <c r="U110" s="9" t="str">
        <f t="shared" si="14"/>
        <v>ok</v>
      </c>
      <c r="X110" s="102" t="e">
        <f>VLOOKUP($E110,'Erfassung Adressen'!$A:$M,'Erfassung Adressen'!G$1,FALSE)</f>
        <v>#N/A</v>
      </c>
      <c r="Y110" s="102" t="e">
        <f>VLOOKUP($E110,'Erfassung Adressen'!$A:$M,'Erfassung Adressen'!D$1,FALSE)</f>
        <v>#N/A</v>
      </c>
      <c r="Z110" s="102" t="e">
        <f>VLOOKUP($E110,'Erfassung Adressen'!$A:$M,'Erfassung Adressen'!E$1,FALSE)</f>
        <v>#N/A</v>
      </c>
      <c r="AA110" s="102" t="e">
        <f>VLOOKUP($E110,'Erfassung Adressen'!$A:$M,'Erfassung Adressen'!I$1,FALSE)</f>
        <v>#N/A</v>
      </c>
      <c r="AB110" s="102" t="e">
        <f>VLOOKUP($E110,'Erfassung Adressen'!$A:$M,'Erfassung Adressen'!J$1,FALSE)</f>
        <v>#N/A</v>
      </c>
      <c r="AC110" s="102" t="e">
        <f>VLOOKUP($E110,'Erfassung Adressen'!$A:$M,'Erfassung Adressen'!K$1,FALSE)</f>
        <v>#N/A</v>
      </c>
      <c r="AD110" s="102" t="e">
        <f>VLOOKUP($E110,'Erfassung Adressen'!$A:$M,'Erfassung Adressen'!L$1,FALSE)</f>
        <v>#N/A</v>
      </c>
      <c r="AE110" s="102" t="e">
        <f>VLOOKUP($E110,'Erfassung Adressen'!$A:$M,'Erfassung Adressen'!M$1,FALSE)</f>
        <v>#N/A</v>
      </c>
    </row>
    <row r="111" spans="1:31" x14ac:dyDescent="0.2">
      <c r="A111" s="147"/>
      <c r="B111" s="35"/>
      <c r="C111" s="84"/>
      <c r="D111" s="84"/>
      <c r="E111" s="84"/>
      <c r="F111" s="111"/>
      <c r="G111" s="84"/>
      <c r="H111" s="83"/>
      <c r="I111" s="84"/>
      <c r="J111" s="75" t="str">
        <f t="shared" si="11"/>
        <v/>
      </c>
      <c r="K111" s="85" t="str">
        <f>IF(B111="","",VLOOKUP(B111,Taxen!$A$1:$E$13,3,FALSE)*H111)</f>
        <v/>
      </c>
      <c r="L111" s="86" t="str">
        <f>IF(B111="","",VLOOKUP(B111,Taxen!$A$1:$E$13,4,FALSE)*H111)</f>
        <v/>
      </c>
      <c r="M111" s="65"/>
      <c r="N111" s="29" t="str">
        <f>IF(ISERROR(VLOOKUP($B111,Taxen!$A:$D,2,FALSE)*$H111),"",(VLOOKUP($B111,Taxen!$A:$D,2,FALSE)*$H111))</f>
        <v/>
      </c>
      <c r="O111" s="30" t="str">
        <f>IF(ISERROR(VLOOKUP($B111,Taxen!$A:$D,3,FALSE)*$H111),"",(VLOOKUP($B111,Taxen!$A:$D,3,FALSE)*$H111))</f>
        <v/>
      </c>
      <c r="P111" s="31" t="str">
        <f>IF(ISERROR(VLOOKUP($B111,Taxen!$A:$D,4,FALSE)*$H111),"",(VLOOKUP($B111,Taxen!$A:$D,4,FALSE)*$H111))</f>
        <v/>
      </c>
      <c r="Q111" s="32" t="str">
        <f t="shared" si="12"/>
        <v/>
      </c>
      <c r="R111" s="141"/>
      <c r="S111" s="33" t="str">
        <f t="shared" si="13"/>
        <v/>
      </c>
      <c r="T111" s="33" t="str">
        <f>IF(ISERROR(VLOOKUP($B111,Taxen!$A:$E,5,FALSE)),"",(VLOOKUP($B111,Taxen!$A:$E,5,FALSE)))</f>
        <v/>
      </c>
      <c r="U111" s="9" t="str">
        <f t="shared" si="14"/>
        <v>ok</v>
      </c>
      <c r="X111" s="102" t="e">
        <f>VLOOKUP($E111,'Erfassung Adressen'!$A:$M,'Erfassung Adressen'!G$1,FALSE)</f>
        <v>#N/A</v>
      </c>
      <c r="Y111" s="102" t="e">
        <f>VLOOKUP($E111,'Erfassung Adressen'!$A:$M,'Erfassung Adressen'!D$1,FALSE)</f>
        <v>#N/A</v>
      </c>
      <c r="Z111" s="102" t="e">
        <f>VLOOKUP($E111,'Erfassung Adressen'!$A:$M,'Erfassung Adressen'!E$1,FALSE)</f>
        <v>#N/A</v>
      </c>
      <c r="AA111" s="102" t="e">
        <f>VLOOKUP($E111,'Erfassung Adressen'!$A:$M,'Erfassung Adressen'!I$1,FALSE)</f>
        <v>#N/A</v>
      </c>
      <c r="AB111" s="102" t="e">
        <f>VLOOKUP($E111,'Erfassung Adressen'!$A:$M,'Erfassung Adressen'!J$1,FALSE)</f>
        <v>#N/A</v>
      </c>
      <c r="AC111" s="102" t="e">
        <f>VLOOKUP($E111,'Erfassung Adressen'!$A:$M,'Erfassung Adressen'!K$1,FALSE)</f>
        <v>#N/A</v>
      </c>
      <c r="AD111" s="102" t="e">
        <f>VLOOKUP($E111,'Erfassung Adressen'!$A:$M,'Erfassung Adressen'!L$1,FALSE)</f>
        <v>#N/A</v>
      </c>
      <c r="AE111" s="102" t="e">
        <f>VLOOKUP($E111,'Erfassung Adressen'!$A:$M,'Erfassung Adressen'!M$1,FALSE)</f>
        <v>#N/A</v>
      </c>
    </row>
    <row r="112" spans="1:31" x14ac:dyDescent="0.2">
      <c r="A112" s="147"/>
      <c r="B112" s="142"/>
      <c r="C112" s="112"/>
      <c r="D112" s="112"/>
      <c r="E112" s="112"/>
      <c r="F112" s="113"/>
      <c r="G112" s="112"/>
      <c r="H112" s="114"/>
      <c r="I112" s="84"/>
      <c r="J112" s="75" t="str">
        <f t="shared" si="11"/>
        <v/>
      </c>
      <c r="K112" s="85" t="str">
        <f>IF(B112="","",VLOOKUP(B112,Taxen!$A$1:$E$13,3,FALSE)*H112)</f>
        <v/>
      </c>
      <c r="L112" s="86" t="str">
        <f>IF(B112="","",VLOOKUP(B112,Taxen!$A$1:$E$13,4,FALSE)*H112)</f>
        <v/>
      </c>
      <c r="M112" s="65"/>
      <c r="N112" s="29" t="str">
        <f>IF(ISERROR(VLOOKUP($B112,Taxen!$A:$D,2,FALSE)*$H112),"",(VLOOKUP($B112,Taxen!$A:$D,2,FALSE)*$H112))</f>
        <v/>
      </c>
      <c r="O112" s="30" t="str">
        <f>IF(ISERROR(VLOOKUP($B112,Taxen!$A:$D,3,FALSE)*$H112),"",(VLOOKUP($B112,Taxen!$A:$D,3,FALSE)*$H112))</f>
        <v/>
      </c>
      <c r="P112" s="31" t="str">
        <f>IF(ISERROR(VLOOKUP($B112,Taxen!$A:$D,4,FALSE)*$H112),"",(VLOOKUP($B112,Taxen!$A:$D,4,FALSE)*$H112))</f>
        <v/>
      </c>
      <c r="Q112" s="32" t="str">
        <f t="shared" si="12"/>
        <v/>
      </c>
      <c r="R112" s="141"/>
      <c r="S112" s="33" t="str">
        <f t="shared" si="13"/>
        <v/>
      </c>
      <c r="T112" s="33" t="str">
        <f>IF(ISERROR(VLOOKUP($B112,Taxen!$A:$E,5,FALSE)),"",(VLOOKUP($B112,Taxen!$A:$E,5,FALSE)))</f>
        <v/>
      </c>
      <c r="U112" s="9" t="str">
        <f t="shared" si="14"/>
        <v>ok</v>
      </c>
      <c r="X112" s="102" t="e">
        <f>VLOOKUP($E112,'Erfassung Adressen'!$A:$M,'Erfassung Adressen'!G$1,FALSE)</f>
        <v>#N/A</v>
      </c>
      <c r="Y112" s="102" t="e">
        <f>VLOOKUP($E112,'Erfassung Adressen'!$A:$M,'Erfassung Adressen'!D$1,FALSE)</f>
        <v>#N/A</v>
      </c>
      <c r="Z112" s="102" t="e">
        <f>VLOOKUP($E112,'Erfassung Adressen'!$A:$M,'Erfassung Adressen'!E$1,FALSE)</f>
        <v>#N/A</v>
      </c>
      <c r="AA112" s="102" t="e">
        <f>VLOOKUP($E112,'Erfassung Adressen'!$A:$M,'Erfassung Adressen'!I$1,FALSE)</f>
        <v>#N/A</v>
      </c>
      <c r="AB112" s="102" t="e">
        <f>VLOOKUP($E112,'Erfassung Adressen'!$A:$M,'Erfassung Adressen'!J$1,FALSE)</f>
        <v>#N/A</v>
      </c>
      <c r="AC112" s="102" t="e">
        <f>VLOOKUP($E112,'Erfassung Adressen'!$A:$M,'Erfassung Adressen'!K$1,FALSE)</f>
        <v>#N/A</v>
      </c>
      <c r="AD112" s="102" t="e">
        <f>VLOOKUP($E112,'Erfassung Adressen'!$A:$M,'Erfassung Adressen'!L$1,FALSE)</f>
        <v>#N/A</v>
      </c>
      <c r="AE112" s="102" t="e">
        <f>VLOOKUP($E112,'Erfassung Adressen'!$A:$M,'Erfassung Adressen'!M$1,FALSE)</f>
        <v>#N/A</v>
      </c>
    </row>
    <row r="113" spans="1:31" x14ac:dyDescent="0.2">
      <c r="A113" s="147"/>
      <c r="B113" s="35"/>
      <c r="C113" s="84"/>
      <c r="D113" s="84"/>
      <c r="E113" s="84"/>
      <c r="F113" s="111"/>
      <c r="G113" s="84"/>
      <c r="H113" s="83"/>
      <c r="I113" s="84"/>
      <c r="J113" s="75" t="str">
        <f t="shared" si="11"/>
        <v/>
      </c>
      <c r="K113" s="85" t="str">
        <f>IF(B113="","",VLOOKUP(B113,Taxen!$A$1:$E$13,3,FALSE)*H113)</f>
        <v/>
      </c>
      <c r="L113" s="86" t="str">
        <f>IF(B113="","",VLOOKUP(B113,Taxen!$A$1:$E$13,4,FALSE)*H113)</f>
        <v/>
      </c>
      <c r="M113" s="65"/>
      <c r="N113" s="29" t="str">
        <f>IF(ISERROR(VLOOKUP($B113,Taxen!$A:$D,2,FALSE)*$H113),"",(VLOOKUP($B113,Taxen!$A:$D,2,FALSE)*$H113))</f>
        <v/>
      </c>
      <c r="O113" s="30" t="str">
        <f>IF(ISERROR(VLOOKUP($B113,Taxen!$A:$D,3,FALSE)*$H113),"",(VLOOKUP($B113,Taxen!$A:$D,3,FALSE)*$H113))</f>
        <v/>
      </c>
      <c r="P113" s="31" t="str">
        <f>IF(ISERROR(VLOOKUP($B113,Taxen!$A:$D,4,FALSE)*$H113),"",(VLOOKUP($B113,Taxen!$A:$D,4,FALSE)*$H113))</f>
        <v/>
      </c>
      <c r="Q113" s="32" t="str">
        <f t="shared" si="12"/>
        <v/>
      </c>
      <c r="R113" s="141"/>
      <c r="S113" s="33" t="str">
        <f t="shared" si="13"/>
        <v/>
      </c>
      <c r="T113" s="33" t="str">
        <f>IF(ISERROR(VLOOKUP($B113,Taxen!$A:$E,5,FALSE)),"",(VLOOKUP($B113,Taxen!$A:$E,5,FALSE)))</f>
        <v/>
      </c>
      <c r="U113" s="9" t="str">
        <f t="shared" si="14"/>
        <v>ok</v>
      </c>
      <c r="X113" s="102" t="e">
        <f>VLOOKUP($E113,'Erfassung Adressen'!$A:$M,'Erfassung Adressen'!G$1,FALSE)</f>
        <v>#N/A</v>
      </c>
      <c r="Y113" s="102" t="e">
        <f>VLOOKUP($E113,'Erfassung Adressen'!$A:$M,'Erfassung Adressen'!D$1,FALSE)</f>
        <v>#N/A</v>
      </c>
      <c r="Z113" s="102" t="e">
        <f>VLOOKUP($E113,'Erfassung Adressen'!$A:$M,'Erfassung Adressen'!E$1,FALSE)</f>
        <v>#N/A</v>
      </c>
      <c r="AA113" s="102" t="e">
        <f>VLOOKUP($E113,'Erfassung Adressen'!$A:$M,'Erfassung Adressen'!I$1,FALSE)</f>
        <v>#N/A</v>
      </c>
      <c r="AB113" s="102" t="e">
        <f>VLOOKUP($E113,'Erfassung Adressen'!$A:$M,'Erfassung Adressen'!J$1,FALSE)</f>
        <v>#N/A</v>
      </c>
      <c r="AC113" s="102" t="e">
        <f>VLOOKUP($E113,'Erfassung Adressen'!$A:$M,'Erfassung Adressen'!K$1,FALSE)</f>
        <v>#N/A</v>
      </c>
      <c r="AD113" s="102" t="e">
        <f>VLOOKUP($E113,'Erfassung Adressen'!$A:$M,'Erfassung Adressen'!L$1,FALSE)</f>
        <v>#N/A</v>
      </c>
      <c r="AE113" s="102" t="e">
        <f>VLOOKUP($E113,'Erfassung Adressen'!$A:$M,'Erfassung Adressen'!M$1,FALSE)</f>
        <v>#N/A</v>
      </c>
    </row>
    <row r="114" spans="1:31" x14ac:dyDescent="0.2">
      <c r="A114" s="147"/>
      <c r="B114" s="142"/>
      <c r="C114" s="112"/>
      <c r="D114" s="112"/>
      <c r="E114" s="112"/>
      <c r="F114" s="113"/>
      <c r="G114" s="112"/>
      <c r="H114" s="114"/>
      <c r="I114" s="84"/>
      <c r="J114" s="75" t="str">
        <f t="shared" si="11"/>
        <v/>
      </c>
      <c r="K114" s="85" t="str">
        <f>IF(B114="","",VLOOKUP(B114,Taxen!$A$1:$E$13,3,FALSE)*H114)</f>
        <v/>
      </c>
      <c r="L114" s="86" t="str">
        <f>IF(B114="","",VLOOKUP(B114,Taxen!$A$1:$E$13,4,FALSE)*H114)</f>
        <v/>
      </c>
      <c r="M114" s="65"/>
      <c r="N114" s="29" t="str">
        <f>IF(ISERROR(VLOOKUP($B114,Taxen!$A:$D,2,FALSE)*$H114),"",(VLOOKUP($B114,Taxen!$A:$D,2,FALSE)*$H114))</f>
        <v/>
      </c>
      <c r="O114" s="30" t="str">
        <f>IF(ISERROR(VLOOKUP($B114,Taxen!$A:$D,3,FALSE)*$H114),"",(VLOOKUP($B114,Taxen!$A:$D,3,FALSE)*$H114))</f>
        <v/>
      </c>
      <c r="P114" s="31" t="str">
        <f>IF(ISERROR(VLOOKUP($B114,Taxen!$A:$D,4,FALSE)*$H114),"",(VLOOKUP($B114,Taxen!$A:$D,4,FALSE)*$H114))</f>
        <v/>
      </c>
      <c r="Q114" s="32" t="str">
        <f t="shared" si="12"/>
        <v/>
      </c>
      <c r="R114" s="141"/>
      <c r="S114" s="33" t="str">
        <f t="shared" si="13"/>
        <v/>
      </c>
      <c r="T114" s="33" t="str">
        <f>IF(ISERROR(VLOOKUP($B114,Taxen!$A:$E,5,FALSE)),"",(VLOOKUP($B114,Taxen!$A:$E,5,FALSE)))</f>
        <v/>
      </c>
      <c r="U114" s="9" t="str">
        <f t="shared" si="14"/>
        <v>ok</v>
      </c>
      <c r="X114" s="102" t="e">
        <f>VLOOKUP($E114,'Erfassung Adressen'!$A:$M,'Erfassung Adressen'!G$1,FALSE)</f>
        <v>#N/A</v>
      </c>
      <c r="Y114" s="102" t="e">
        <f>VLOOKUP($E114,'Erfassung Adressen'!$A:$M,'Erfassung Adressen'!D$1,FALSE)</f>
        <v>#N/A</v>
      </c>
      <c r="Z114" s="102" t="e">
        <f>VLOOKUP($E114,'Erfassung Adressen'!$A:$M,'Erfassung Adressen'!E$1,FALSE)</f>
        <v>#N/A</v>
      </c>
      <c r="AA114" s="102" t="e">
        <f>VLOOKUP($E114,'Erfassung Adressen'!$A:$M,'Erfassung Adressen'!I$1,FALSE)</f>
        <v>#N/A</v>
      </c>
      <c r="AB114" s="102" t="e">
        <f>VLOOKUP($E114,'Erfassung Adressen'!$A:$M,'Erfassung Adressen'!J$1,FALSE)</f>
        <v>#N/A</v>
      </c>
      <c r="AC114" s="102" t="e">
        <f>VLOOKUP($E114,'Erfassung Adressen'!$A:$M,'Erfassung Adressen'!K$1,FALSE)</f>
        <v>#N/A</v>
      </c>
      <c r="AD114" s="102" t="e">
        <f>VLOOKUP($E114,'Erfassung Adressen'!$A:$M,'Erfassung Adressen'!L$1,FALSE)</f>
        <v>#N/A</v>
      </c>
      <c r="AE114" s="102" t="e">
        <f>VLOOKUP($E114,'Erfassung Adressen'!$A:$M,'Erfassung Adressen'!M$1,FALSE)</f>
        <v>#N/A</v>
      </c>
    </row>
    <row r="115" spans="1:31" x14ac:dyDescent="0.2">
      <c r="A115" s="147"/>
      <c r="B115" s="35"/>
      <c r="C115" s="84"/>
      <c r="D115" s="84"/>
      <c r="E115" s="84"/>
      <c r="F115" s="111"/>
      <c r="G115" s="84"/>
      <c r="H115" s="83"/>
      <c r="I115" s="84"/>
      <c r="J115" s="75" t="str">
        <f t="shared" si="11"/>
        <v/>
      </c>
      <c r="K115" s="85" t="str">
        <f>IF(B115="","",VLOOKUP(B115,Taxen!$A$1:$E$13,3,FALSE)*H115)</f>
        <v/>
      </c>
      <c r="L115" s="86" t="str">
        <f>IF(B115="","",VLOOKUP(B115,Taxen!$A$1:$E$13,4,FALSE)*H115)</f>
        <v/>
      </c>
      <c r="M115" s="65"/>
      <c r="N115" s="29" t="str">
        <f>IF(ISERROR(VLOOKUP($B115,Taxen!$A:$D,2,FALSE)*$H115),"",(VLOOKUP($B115,Taxen!$A:$D,2,FALSE)*$H115))</f>
        <v/>
      </c>
      <c r="O115" s="30" t="str">
        <f>IF(ISERROR(VLOOKUP($B115,Taxen!$A:$D,3,FALSE)*$H115),"",(VLOOKUP($B115,Taxen!$A:$D,3,FALSE)*$H115))</f>
        <v/>
      </c>
      <c r="P115" s="31" t="str">
        <f>IF(ISERROR(VLOOKUP($B115,Taxen!$A:$D,4,FALSE)*$H115),"",(VLOOKUP($B115,Taxen!$A:$D,4,FALSE)*$H115))</f>
        <v/>
      </c>
      <c r="Q115" s="32" t="str">
        <f t="shared" si="12"/>
        <v/>
      </c>
      <c r="R115" s="141"/>
      <c r="S115" s="33" t="str">
        <f t="shared" si="13"/>
        <v/>
      </c>
      <c r="T115" s="33" t="str">
        <f>IF(ISERROR(VLOOKUP($B115,Taxen!$A:$E,5,FALSE)),"",(VLOOKUP($B115,Taxen!$A:$E,5,FALSE)))</f>
        <v/>
      </c>
      <c r="U115" s="9" t="str">
        <f t="shared" si="14"/>
        <v>ok</v>
      </c>
      <c r="X115" s="102" t="e">
        <f>VLOOKUP($E115,'Erfassung Adressen'!$A:$M,'Erfassung Adressen'!G$1,FALSE)</f>
        <v>#N/A</v>
      </c>
      <c r="Y115" s="102" t="e">
        <f>VLOOKUP($E115,'Erfassung Adressen'!$A:$M,'Erfassung Adressen'!D$1,FALSE)</f>
        <v>#N/A</v>
      </c>
      <c r="Z115" s="102" t="e">
        <f>VLOOKUP($E115,'Erfassung Adressen'!$A:$M,'Erfassung Adressen'!E$1,FALSE)</f>
        <v>#N/A</v>
      </c>
      <c r="AA115" s="102" t="e">
        <f>VLOOKUP($E115,'Erfassung Adressen'!$A:$M,'Erfassung Adressen'!I$1,FALSE)</f>
        <v>#N/A</v>
      </c>
      <c r="AB115" s="102" t="e">
        <f>VLOOKUP($E115,'Erfassung Adressen'!$A:$M,'Erfassung Adressen'!J$1,FALSE)</f>
        <v>#N/A</v>
      </c>
      <c r="AC115" s="102" t="e">
        <f>VLOOKUP($E115,'Erfassung Adressen'!$A:$M,'Erfassung Adressen'!K$1,FALSE)</f>
        <v>#N/A</v>
      </c>
      <c r="AD115" s="102" t="e">
        <f>VLOOKUP($E115,'Erfassung Adressen'!$A:$M,'Erfassung Adressen'!L$1,FALSE)</f>
        <v>#N/A</v>
      </c>
      <c r="AE115" s="102" t="e">
        <f>VLOOKUP($E115,'Erfassung Adressen'!$A:$M,'Erfassung Adressen'!M$1,FALSE)</f>
        <v>#N/A</v>
      </c>
    </row>
    <row r="116" spans="1:31" x14ac:dyDescent="0.2">
      <c r="A116" s="147"/>
      <c r="B116" s="142"/>
      <c r="C116" s="112"/>
      <c r="D116" s="112"/>
      <c r="E116" s="112"/>
      <c r="F116" s="113"/>
      <c r="G116" s="112"/>
      <c r="H116" s="114"/>
      <c r="I116" s="84"/>
      <c r="J116" s="75" t="str">
        <f t="shared" si="11"/>
        <v/>
      </c>
      <c r="K116" s="85" t="str">
        <f>IF(B116="","",VLOOKUP(B116,Taxen!$A$1:$E$13,3,FALSE)*H116)</f>
        <v/>
      </c>
      <c r="L116" s="86" t="str">
        <f>IF(B116="","",VLOOKUP(B116,Taxen!$A$1:$E$13,4,FALSE)*H116)</f>
        <v/>
      </c>
      <c r="M116" s="65"/>
      <c r="N116" s="29" t="str">
        <f>IF(ISERROR(VLOOKUP($B116,Taxen!$A:$D,2,FALSE)*$H116),"",(VLOOKUP($B116,Taxen!$A:$D,2,FALSE)*$H116))</f>
        <v/>
      </c>
      <c r="O116" s="30" t="str">
        <f>IF(ISERROR(VLOOKUP($B116,Taxen!$A:$D,3,FALSE)*$H116),"",(VLOOKUP($B116,Taxen!$A:$D,3,FALSE)*$H116))</f>
        <v/>
      </c>
      <c r="P116" s="31" t="str">
        <f>IF(ISERROR(VLOOKUP($B116,Taxen!$A:$D,4,FALSE)*$H116),"",(VLOOKUP($B116,Taxen!$A:$D,4,FALSE)*$H116))</f>
        <v/>
      </c>
      <c r="Q116" s="32" t="str">
        <f t="shared" si="12"/>
        <v/>
      </c>
      <c r="R116" s="141"/>
      <c r="S116" s="33" t="str">
        <f t="shared" si="13"/>
        <v/>
      </c>
      <c r="T116" s="33" t="str">
        <f>IF(ISERROR(VLOOKUP($B116,Taxen!$A:$E,5,FALSE)),"",(VLOOKUP($B116,Taxen!$A:$E,5,FALSE)))</f>
        <v/>
      </c>
      <c r="U116" s="9" t="str">
        <f t="shared" si="14"/>
        <v>ok</v>
      </c>
      <c r="X116" s="102" t="e">
        <f>VLOOKUP($E116,'Erfassung Adressen'!$A:$M,'Erfassung Adressen'!G$1,FALSE)</f>
        <v>#N/A</v>
      </c>
      <c r="Y116" s="102" t="e">
        <f>VLOOKUP($E116,'Erfassung Adressen'!$A:$M,'Erfassung Adressen'!D$1,FALSE)</f>
        <v>#N/A</v>
      </c>
      <c r="Z116" s="102" t="e">
        <f>VLOOKUP($E116,'Erfassung Adressen'!$A:$M,'Erfassung Adressen'!E$1,FALSE)</f>
        <v>#N/A</v>
      </c>
      <c r="AA116" s="102" t="e">
        <f>VLOOKUP($E116,'Erfassung Adressen'!$A:$M,'Erfassung Adressen'!I$1,FALSE)</f>
        <v>#N/A</v>
      </c>
      <c r="AB116" s="102" t="e">
        <f>VLOOKUP($E116,'Erfassung Adressen'!$A:$M,'Erfassung Adressen'!J$1,FALSE)</f>
        <v>#N/A</v>
      </c>
      <c r="AC116" s="102" t="e">
        <f>VLOOKUP($E116,'Erfassung Adressen'!$A:$M,'Erfassung Adressen'!K$1,FALSE)</f>
        <v>#N/A</v>
      </c>
      <c r="AD116" s="102" t="e">
        <f>VLOOKUP($E116,'Erfassung Adressen'!$A:$M,'Erfassung Adressen'!L$1,FALSE)</f>
        <v>#N/A</v>
      </c>
      <c r="AE116" s="102" t="e">
        <f>VLOOKUP($E116,'Erfassung Adressen'!$A:$M,'Erfassung Adressen'!M$1,FALSE)</f>
        <v>#N/A</v>
      </c>
    </row>
    <row r="117" spans="1:31" x14ac:dyDescent="0.2">
      <c r="A117" s="147"/>
      <c r="B117" s="35"/>
      <c r="C117" s="84"/>
      <c r="D117" s="84"/>
      <c r="E117" s="84"/>
      <c r="F117" s="111"/>
      <c r="G117" s="84"/>
      <c r="H117" s="83"/>
      <c r="I117" s="84"/>
      <c r="J117" s="75" t="str">
        <f t="shared" si="11"/>
        <v/>
      </c>
      <c r="K117" s="85" t="str">
        <f>IF(B117="","",VLOOKUP(B117,Taxen!$A$1:$E$13,3,FALSE)*H117)</f>
        <v/>
      </c>
      <c r="L117" s="86" t="str">
        <f>IF(B117="","",VLOOKUP(B117,Taxen!$A$1:$E$13,4,FALSE)*H117)</f>
        <v/>
      </c>
      <c r="M117" s="65"/>
      <c r="N117" s="29" t="str">
        <f>IF(ISERROR(VLOOKUP($B117,Taxen!$A:$D,2,FALSE)*$H117),"",(VLOOKUP($B117,Taxen!$A:$D,2,FALSE)*$H117))</f>
        <v/>
      </c>
      <c r="O117" s="30" t="str">
        <f>IF(ISERROR(VLOOKUP($B117,Taxen!$A:$D,3,FALSE)*$H117),"",(VLOOKUP($B117,Taxen!$A:$D,3,FALSE)*$H117))</f>
        <v/>
      </c>
      <c r="P117" s="31" t="str">
        <f>IF(ISERROR(VLOOKUP($B117,Taxen!$A:$D,4,FALSE)*$H117),"",(VLOOKUP($B117,Taxen!$A:$D,4,FALSE)*$H117))</f>
        <v/>
      </c>
      <c r="Q117" s="32" t="str">
        <f t="shared" si="12"/>
        <v/>
      </c>
      <c r="R117" s="141"/>
      <c r="S117" s="33" t="str">
        <f t="shared" si="13"/>
        <v/>
      </c>
      <c r="T117" s="33" t="str">
        <f>IF(ISERROR(VLOOKUP($B117,Taxen!$A:$E,5,FALSE)),"",(VLOOKUP($B117,Taxen!$A:$E,5,FALSE)))</f>
        <v/>
      </c>
      <c r="U117" s="9" t="str">
        <f t="shared" si="14"/>
        <v>ok</v>
      </c>
      <c r="X117" s="102" t="e">
        <f>VLOOKUP($E117,'Erfassung Adressen'!$A:$M,'Erfassung Adressen'!G$1,FALSE)</f>
        <v>#N/A</v>
      </c>
      <c r="Y117" s="102" t="e">
        <f>VLOOKUP($E117,'Erfassung Adressen'!$A:$M,'Erfassung Adressen'!D$1,FALSE)</f>
        <v>#N/A</v>
      </c>
      <c r="Z117" s="102" t="e">
        <f>VLOOKUP($E117,'Erfassung Adressen'!$A:$M,'Erfassung Adressen'!E$1,FALSE)</f>
        <v>#N/A</v>
      </c>
      <c r="AA117" s="102" t="e">
        <f>VLOOKUP($E117,'Erfassung Adressen'!$A:$M,'Erfassung Adressen'!I$1,FALSE)</f>
        <v>#N/A</v>
      </c>
      <c r="AB117" s="102" t="e">
        <f>VLOOKUP($E117,'Erfassung Adressen'!$A:$M,'Erfassung Adressen'!J$1,FALSE)</f>
        <v>#N/A</v>
      </c>
      <c r="AC117" s="102" t="e">
        <f>VLOOKUP($E117,'Erfassung Adressen'!$A:$M,'Erfassung Adressen'!K$1,FALSE)</f>
        <v>#N/A</v>
      </c>
      <c r="AD117" s="102" t="e">
        <f>VLOOKUP($E117,'Erfassung Adressen'!$A:$M,'Erfassung Adressen'!L$1,FALSE)</f>
        <v>#N/A</v>
      </c>
      <c r="AE117" s="102" t="e">
        <f>VLOOKUP($E117,'Erfassung Adressen'!$A:$M,'Erfassung Adressen'!M$1,FALSE)</f>
        <v>#N/A</v>
      </c>
    </row>
    <row r="118" spans="1:31" x14ac:dyDescent="0.2">
      <c r="A118" s="147"/>
      <c r="B118" s="142"/>
      <c r="C118" s="112"/>
      <c r="D118" s="112"/>
      <c r="E118" s="112"/>
      <c r="F118" s="113"/>
      <c r="G118" s="112"/>
      <c r="H118" s="114"/>
      <c r="I118" s="84"/>
      <c r="J118" s="75" t="str">
        <f t="shared" si="11"/>
        <v/>
      </c>
      <c r="K118" s="85" t="str">
        <f>IF(B118="","",VLOOKUP(B118,Taxen!$A$1:$E$13,3,FALSE)*H118)</f>
        <v/>
      </c>
      <c r="L118" s="86" t="str">
        <f>IF(B118="","",VLOOKUP(B118,Taxen!$A$1:$E$13,4,FALSE)*H118)</f>
        <v/>
      </c>
      <c r="M118" s="65"/>
      <c r="N118" s="29" t="str">
        <f>IF(ISERROR(VLOOKUP($B118,Taxen!$A:$D,2,FALSE)*$H118),"",(VLOOKUP($B118,Taxen!$A:$D,2,FALSE)*$H118))</f>
        <v/>
      </c>
      <c r="O118" s="30" t="str">
        <f>IF(ISERROR(VLOOKUP($B118,Taxen!$A:$D,3,FALSE)*$H118),"",(VLOOKUP($B118,Taxen!$A:$D,3,FALSE)*$H118))</f>
        <v/>
      </c>
      <c r="P118" s="31" t="str">
        <f>IF(ISERROR(VLOOKUP($B118,Taxen!$A:$D,4,FALSE)*$H118),"",(VLOOKUP($B118,Taxen!$A:$D,4,FALSE)*$H118))</f>
        <v/>
      </c>
      <c r="Q118" s="32" t="str">
        <f t="shared" si="12"/>
        <v/>
      </c>
      <c r="R118" s="141"/>
      <c r="S118" s="33" t="str">
        <f t="shared" si="13"/>
        <v/>
      </c>
      <c r="T118" s="33" t="str">
        <f>IF(ISERROR(VLOOKUP($B118,Taxen!$A:$E,5,FALSE)),"",(VLOOKUP($B118,Taxen!$A:$E,5,FALSE)))</f>
        <v/>
      </c>
      <c r="U118" s="9" t="str">
        <f t="shared" si="14"/>
        <v>ok</v>
      </c>
      <c r="X118" s="102" t="e">
        <f>VLOOKUP($E118,'Erfassung Adressen'!$A:$M,'Erfassung Adressen'!G$1,FALSE)</f>
        <v>#N/A</v>
      </c>
      <c r="Y118" s="102" t="e">
        <f>VLOOKUP($E118,'Erfassung Adressen'!$A:$M,'Erfassung Adressen'!D$1,FALSE)</f>
        <v>#N/A</v>
      </c>
      <c r="Z118" s="102" t="e">
        <f>VLOOKUP($E118,'Erfassung Adressen'!$A:$M,'Erfassung Adressen'!E$1,FALSE)</f>
        <v>#N/A</v>
      </c>
      <c r="AA118" s="102" t="e">
        <f>VLOOKUP($E118,'Erfassung Adressen'!$A:$M,'Erfassung Adressen'!I$1,FALSE)</f>
        <v>#N/A</v>
      </c>
      <c r="AB118" s="102" t="e">
        <f>VLOOKUP($E118,'Erfassung Adressen'!$A:$M,'Erfassung Adressen'!J$1,FALSE)</f>
        <v>#N/A</v>
      </c>
      <c r="AC118" s="102" t="e">
        <f>VLOOKUP($E118,'Erfassung Adressen'!$A:$M,'Erfassung Adressen'!K$1,FALSE)</f>
        <v>#N/A</v>
      </c>
      <c r="AD118" s="102" t="e">
        <f>VLOOKUP($E118,'Erfassung Adressen'!$A:$M,'Erfassung Adressen'!L$1,FALSE)</f>
        <v>#N/A</v>
      </c>
      <c r="AE118" s="102" t="e">
        <f>VLOOKUP($E118,'Erfassung Adressen'!$A:$M,'Erfassung Adressen'!M$1,FALSE)</f>
        <v>#N/A</v>
      </c>
    </row>
    <row r="119" spans="1:31" x14ac:dyDescent="0.2">
      <c r="A119" s="147"/>
      <c r="B119" s="35"/>
      <c r="C119" s="84"/>
      <c r="D119" s="84"/>
      <c r="E119" s="84"/>
      <c r="F119" s="111"/>
      <c r="G119" s="84"/>
      <c r="H119" s="83"/>
      <c r="I119" s="84"/>
      <c r="J119" s="75" t="str">
        <f t="shared" si="11"/>
        <v/>
      </c>
      <c r="K119" s="85" t="str">
        <f>IF(B119="","",VLOOKUP(B119,Taxen!$A$1:$E$13,3,FALSE)*H119)</f>
        <v/>
      </c>
      <c r="L119" s="86" t="str">
        <f>IF(B119="","",VLOOKUP(B119,Taxen!$A$1:$E$13,4,FALSE)*H119)</f>
        <v/>
      </c>
      <c r="M119" s="65"/>
      <c r="N119" s="29" t="str">
        <f>IF(ISERROR(VLOOKUP($B119,Taxen!$A:$D,2,FALSE)*$H119),"",(VLOOKUP($B119,Taxen!$A:$D,2,FALSE)*$H119))</f>
        <v/>
      </c>
      <c r="O119" s="30" t="str">
        <f>IF(ISERROR(VLOOKUP($B119,Taxen!$A:$D,3,FALSE)*$H119),"",(VLOOKUP($B119,Taxen!$A:$D,3,FALSE)*$H119))</f>
        <v/>
      </c>
      <c r="P119" s="31" t="str">
        <f>IF(ISERROR(VLOOKUP($B119,Taxen!$A:$D,4,FALSE)*$H119),"",(VLOOKUP($B119,Taxen!$A:$D,4,FALSE)*$H119))</f>
        <v/>
      </c>
      <c r="Q119" s="32" t="str">
        <f t="shared" si="12"/>
        <v/>
      </c>
      <c r="R119" s="141"/>
      <c r="S119" s="33" t="str">
        <f t="shared" si="13"/>
        <v/>
      </c>
      <c r="T119" s="33" t="str">
        <f>IF(ISERROR(VLOOKUP($B119,Taxen!$A:$E,5,FALSE)),"",(VLOOKUP($B119,Taxen!$A:$E,5,FALSE)))</f>
        <v/>
      </c>
      <c r="U119" s="9" t="str">
        <f t="shared" si="14"/>
        <v>ok</v>
      </c>
      <c r="X119" s="102" t="e">
        <f>VLOOKUP($E119,'Erfassung Adressen'!$A:$M,'Erfassung Adressen'!G$1,FALSE)</f>
        <v>#N/A</v>
      </c>
      <c r="Y119" s="102" t="e">
        <f>VLOOKUP($E119,'Erfassung Adressen'!$A:$M,'Erfassung Adressen'!D$1,FALSE)</f>
        <v>#N/A</v>
      </c>
      <c r="Z119" s="102" t="e">
        <f>VLOOKUP($E119,'Erfassung Adressen'!$A:$M,'Erfassung Adressen'!E$1,FALSE)</f>
        <v>#N/A</v>
      </c>
      <c r="AA119" s="102" t="e">
        <f>VLOOKUP($E119,'Erfassung Adressen'!$A:$M,'Erfassung Adressen'!I$1,FALSE)</f>
        <v>#N/A</v>
      </c>
      <c r="AB119" s="102" t="e">
        <f>VLOOKUP($E119,'Erfassung Adressen'!$A:$M,'Erfassung Adressen'!J$1,FALSE)</f>
        <v>#N/A</v>
      </c>
      <c r="AC119" s="102" t="e">
        <f>VLOOKUP($E119,'Erfassung Adressen'!$A:$M,'Erfassung Adressen'!K$1,FALSE)</f>
        <v>#N/A</v>
      </c>
      <c r="AD119" s="102" t="e">
        <f>VLOOKUP($E119,'Erfassung Adressen'!$A:$M,'Erfassung Adressen'!L$1,FALSE)</f>
        <v>#N/A</v>
      </c>
      <c r="AE119" s="102" t="e">
        <f>VLOOKUP($E119,'Erfassung Adressen'!$A:$M,'Erfassung Adressen'!M$1,FALSE)</f>
        <v>#N/A</v>
      </c>
    </row>
    <row r="120" spans="1:31" x14ac:dyDescent="0.2">
      <c r="A120" s="147"/>
      <c r="B120" s="142"/>
      <c r="C120" s="112"/>
      <c r="D120" s="112"/>
      <c r="E120" s="112"/>
      <c r="F120" s="113"/>
      <c r="G120" s="112"/>
      <c r="H120" s="114"/>
      <c r="I120" s="84"/>
      <c r="J120" s="75" t="str">
        <f t="shared" si="11"/>
        <v/>
      </c>
      <c r="K120" s="85" t="str">
        <f>IF(B120="","",VLOOKUP(B120,Taxen!$A$1:$E$13,3,FALSE)*H120)</f>
        <v/>
      </c>
      <c r="L120" s="86" t="str">
        <f>IF(B120="","",VLOOKUP(B120,Taxen!$A$1:$E$13,4,FALSE)*H120)</f>
        <v/>
      </c>
      <c r="M120" s="65"/>
      <c r="N120" s="29" t="str">
        <f>IF(ISERROR(VLOOKUP($B120,Taxen!$A:$D,2,FALSE)*$H120),"",(VLOOKUP($B120,Taxen!$A:$D,2,FALSE)*$H120))</f>
        <v/>
      </c>
      <c r="O120" s="30" t="str">
        <f>IF(ISERROR(VLOOKUP($B120,Taxen!$A:$D,3,FALSE)*$H120),"",(VLOOKUP($B120,Taxen!$A:$D,3,FALSE)*$H120))</f>
        <v/>
      </c>
      <c r="P120" s="31" t="str">
        <f>IF(ISERROR(VLOOKUP($B120,Taxen!$A:$D,4,FALSE)*$H120),"",(VLOOKUP($B120,Taxen!$A:$D,4,FALSE)*$H120))</f>
        <v/>
      </c>
      <c r="Q120" s="32" t="str">
        <f t="shared" si="12"/>
        <v/>
      </c>
      <c r="R120" s="141"/>
      <c r="S120" s="33" t="str">
        <f t="shared" si="13"/>
        <v/>
      </c>
      <c r="T120" s="33" t="str">
        <f>IF(ISERROR(VLOOKUP($B120,Taxen!$A:$E,5,FALSE)),"",(VLOOKUP($B120,Taxen!$A:$E,5,FALSE)))</f>
        <v/>
      </c>
      <c r="U120" s="9" t="str">
        <f t="shared" si="14"/>
        <v>ok</v>
      </c>
      <c r="X120" s="102" t="e">
        <f>VLOOKUP($E120,'Erfassung Adressen'!$A:$M,'Erfassung Adressen'!G$1,FALSE)</f>
        <v>#N/A</v>
      </c>
      <c r="Y120" s="102" t="e">
        <f>VLOOKUP($E120,'Erfassung Adressen'!$A:$M,'Erfassung Adressen'!D$1,FALSE)</f>
        <v>#N/A</v>
      </c>
      <c r="Z120" s="102" t="e">
        <f>VLOOKUP($E120,'Erfassung Adressen'!$A:$M,'Erfassung Adressen'!E$1,FALSE)</f>
        <v>#N/A</v>
      </c>
      <c r="AA120" s="102" t="e">
        <f>VLOOKUP($E120,'Erfassung Adressen'!$A:$M,'Erfassung Adressen'!I$1,FALSE)</f>
        <v>#N/A</v>
      </c>
      <c r="AB120" s="102" t="e">
        <f>VLOOKUP($E120,'Erfassung Adressen'!$A:$M,'Erfassung Adressen'!J$1,FALSE)</f>
        <v>#N/A</v>
      </c>
      <c r="AC120" s="102" t="e">
        <f>VLOOKUP($E120,'Erfassung Adressen'!$A:$M,'Erfassung Adressen'!K$1,FALSE)</f>
        <v>#N/A</v>
      </c>
      <c r="AD120" s="102" t="e">
        <f>VLOOKUP($E120,'Erfassung Adressen'!$A:$M,'Erfassung Adressen'!L$1,FALSE)</f>
        <v>#N/A</v>
      </c>
      <c r="AE120" s="102" t="e">
        <f>VLOOKUP($E120,'Erfassung Adressen'!$A:$M,'Erfassung Adressen'!M$1,FALSE)</f>
        <v>#N/A</v>
      </c>
    </row>
    <row r="121" spans="1:31" x14ac:dyDescent="0.2">
      <c r="A121" s="147"/>
      <c r="B121" s="35"/>
      <c r="C121" s="84"/>
      <c r="D121" s="84"/>
      <c r="E121" s="84"/>
      <c r="F121" s="111"/>
      <c r="G121" s="84"/>
      <c r="H121" s="83"/>
      <c r="I121" s="84"/>
      <c r="J121" s="75" t="str">
        <f t="shared" si="11"/>
        <v/>
      </c>
      <c r="K121" s="85" t="str">
        <f>IF(B121="","",VLOOKUP(B121,Taxen!$A$1:$E$13,3,FALSE)*H121)</f>
        <v/>
      </c>
      <c r="L121" s="86" t="str">
        <f>IF(B121="","",VLOOKUP(B121,Taxen!$A$1:$E$13,4,FALSE)*H121)</f>
        <v/>
      </c>
      <c r="M121" s="65"/>
      <c r="N121" s="29" t="str">
        <f>IF(ISERROR(VLOOKUP($B121,Taxen!$A:$D,2,FALSE)*$H121),"",(VLOOKUP($B121,Taxen!$A:$D,2,FALSE)*$H121))</f>
        <v/>
      </c>
      <c r="O121" s="30" t="str">
        <f>IF(ISERROR(VLOOKUP($B121,Taxen!$A:$D,3,FALSE)*$H121),"",(VLOOKUP($B121,Taxen!$A:$D,3,FALSE)*$H121))</f>
        <v/>
      </c>
      <c r="P121" s="31" t="str">
        <f>IF(ISERROR(VLOOKUP($B121,Taxen!$A:$D,4,FALSE)*$H121),"",(VLOOKUP($B121,Taxen!$A:$D,4,FALSE)*$H121))</f>
        <v/>
      </c>
      <c r="Q121" s="32" t="str">
        <f t="shared" si="12"/>
        <v/>
      </c>
      <c r="R121" s="141"/>
      <c r="S121" s="33" t="str">
        <f t="shared" si="13"/>
        <v/>
      </c>
      <c r="T121" s="33" t="str">
        <f>IF(ISERROR(VLOOKUP($B121,Taxen!$A:$E,5,FALSE)),"",(VLOOKUP($B121,Taxen!$A:$E,5,FALSE)))</f>
        <v/>
      </c>
      <c r="U121" s="9" t="str">
        <f t="shared" si="14"/>
        <v>ok</v>
      </c>
      <c r="X121" s="102" t="e">
        <f>VLOOKUP($E121,'Erfassung Adressen'!$A:$M,'Erfassung Adressen'!G$1,FALSE)</f>
        <v>#N/A</v>
      </c>
      <c r="Y121" s="102" t="e">
        <f>VLOOKUP($E121,'Erfassung Adressen'!$A:$M,'Erfassung Adressen'!D$1,FALSE)</f>
        <v>#N/A</v>
      </c>
      <c r="Z121" s="102" t="e">
        <f>VLOOKUP($E121,'Erfassung Adressen'!$A:$M,'Erfassung Adressen'!E$1,FALSE)</f>
        <v>#N/A</v>
      </c>
      <c r="AA121" s="102" t="e">
        <f>VLOOKUP($E121,'Erfassung Adressen'!$A:$M,'Erfassung Adressen'!I$1,FALSE)</f>
        <v>#N/A</v>
      </c>
      <c r="AB121" s="102" t="e">
        <f>VLOOKUP($E121,'Erfassung Adressen'!$A:$M,'Erfassung Adressen'!J$1,FALSE)</f>
        <v>#N/A</v>
      </c>
      <c r="AC121" s="102" t="e">
        <f>VLOOKUP($E121,'Erfassung Adressen'!$A:$M,'Erfassung Adressen'!K$1,FALSE)</f>
        <v>#N/A</v>
      </c>
      <c r="AD121" s="102" t="e">
        <f>VLOOKUP($E121,'Erfassung Adressen'!$A:$M,'Erfassung Adressen'!L$1,FALSE)</f>
        <v>#N/A</v>
      </c>
      <c r="AE121" s="102" t="e">
        <f>VLOOKUP($E121,'Erfassung Adressen'!$A:$M,'Erfassung Adressen'!M$1,FALSE)</f>
        <v>#N/A</v>
      </c>
    </row>
    <row r="122" spans="1:31" x14ac:dyDescent="0.2">
      <c r="A122" s="147"/>
      <c r="B122" s="142"/>
      <c r="C122" s="112"/>
      <c r="D122" s="112"/>
      <c r="E122" s="112"/>
      <c r="F122" s="113"/>
      <c r="G122" s="112"/>
      <c r="H122" s="114"/>
      <c r="I122" s="84"/>
      <c r="J122" s="75" t="str">
        <f t="shared" si="11"/>
        <v/>
      </c>
      <c r="K122" s="85" t="str">
        <f>IF(B122="","",VLOOKUP(B122,Taxen!$A$1:$E$13,3,FALSE)*H122)</f>
        <v/>
      </c>
      <c r="L122" s="86" t="str">
        <f>IF(B122="","",VLOOKUP(B122,Taxen!$A$1:$E$13,4,FALSE)*H122)</f>
        <v/>
      </c>
      <c r="M122" s="65"/>
      <c r="N122" s="29" t="str">
        <f>IF(ISERROR(VLOOKUP($B122,Taxen!$A:$D,2,FALSE)*$H122),"",(VLOOKUP($B122,Taxen!$A:$D,2,FALSE)*$H122))</f>
        <v/>
      </c>
      <c r="O122" s="30" t="str">
        <f>IF(ISERROR(VLOOKUP($B122,Taxen!$A:$D,3,FALSE)*$H122),"",(VLOOKUP($B122,Taxen!$A:$D,3,FALSE)*$H122))</f>
        <v/>
      </c>
      <c r="P122" s="31" t="str">
        <f>IF(ISERROR(VLOOKUP($B122,Taxen!$A:$D,4,FALSE)*$H122),"",(VLOOKUP($B122,Taxen!$A:$D,4,FALSE)*$H122))</f>
        <v/>
      </c>
      <c r="Q122" s="32" t="str">
        <f t="shared" si="12"/>
        <v/>
      </c>
      <c r="R122" s="141"/>
      <c r="S122" s="33" t="str">
        <f t="shared" si="13"/>
        <v/>
      </c>
      <c r="T122" s="33" t="str">
        <f>IF(ISERROR(VLOOKUP($B122,Taxen!$A:$E,5,FALSE)),"",(VLOOKUP($B122,Taxen!$A:$E,5,FALSE)))</f>
        <v/>
      </c>
      <c r="U122" s="9" t="str">
        <f t="shared" si="14"/>
        <v>ok</v>
      </c>
      <c r="X122" s="102" t="e">
        <f>VLOOKUP($E122,'Erfassung Adressen'!$A:$M,'Erfassung Adressen'!G$1,FALSE)</f>
        <v>#N/A</v>
      </c>
      <c r="Y122" s="102" t="e">
        <f>VLOOKUP($E122,'Erfassung Adressen'!$A:$M,'Erfassung Adressen'!D$1,FALSE)</f>
        <v>#N/A</v>
      </c>
      <c r="Z122" s="102" t="e">
        <f>VLOOKUP($E122,'Erfassung Adressen'!$A:$M,'Erfassung Adressen'!E$1,FALSE)</f>
        <v>#N/A</v>
      </c>
      <c r="AA122" s="102" t="e">
        <f>VLOOKUP($E122,'Erfassung Adressen'!$A:$M,'Erfassung Adressen'!I$1,FALSE)</f>
        <v>#N/A</v>
      </c>
      <c r="AB122" s="102" t="e">
        <f>VLOOKUP($E122,'Erfassung Adressen'!$A:$M,'Erfassung Adressen'!J$1,FALSE)</f>
        <v>#N/A</v>
      </c>
      <c r="AC122" s="102" t="e">
        <f>VLOOKUP($E122,'Erfassung Adressen'!$A:$M,'Erfassung Adressen'!K$1,FALSE)</f>
        <v>#N/A</v>
      </c>
      <c r="AD122" s="102" t="e">
        <f>VLOOKUP($E122,'Erfassung Adressen'!$A:$M,'Erfassung Adressen'!L$1,FALSE)</f>
        <v>#N/A</v>
      </c>
      <c r="AE122" s="102" t="e">
        <f>VLOOKUP($E122,'Erfassung Adressen'!$A:$M,'Erfassung Adressen'!M$1,FALSE)</f>
        <v>#N/A</v>
      </c>
    </row>
    <row r="123" spans="1:31" x14ac:dyDescent="0.2">
      <c r="A123" s="147"/>
      <c r="B123" s="35"/>
      <c r="C123" s="84"/>
      <c r="D123" s="84"/>
      <c r="E123" s="84"/>
      <c r="F123" s="111"/>
      <c r="G123" s="84"/>
      <c r="H123" s="83"/>
      <c r="I123" s="84"/>
      <c r="J123" s="75" t="str">
        <f t="shared" si="11"/>
        <v/>
      </c>
      <c r="K123" s="85" t="str">
        <f>IF(B123="","",VLOOKUP(B123,Taxen!$A$1:$E$13,3,FALSE)*H123)</f>
        <v/>
      </c>
      <c r="L123" s="86" t="str">
        <f>IF(B123="","",VLOOKUP(B123,Taxen!$A$1:$E$13,4,FALSE)*H123)</f>
        <v/>
      </c>
      <c r="M123" s="65"/>
      <c r="N123" s="29" t="str">
        <f>IF(ISERROR(VLOOKUP($B123,Taxen!$A:$D,2,FALSE)*$H123),"",(VLOOKUP($B123,Taxen!$A:$D,2,FALSE)*$H123))</f>
        <v/>
      </c>
      <c r="O123" s="30" t="str">
        <f>IF(ISERROR(VLOOKUP($B123,Taxen!$A:$D,3,FALSE)*$H123),"",(VLOOKUP($B123,Taxen!$A:$D,3,FALSE)*$H123))</f>
        <v/>
      </c>
      <c r="P123" s="31" t="str">
        <f>IF(ISERROR(VLOOKUP($B123,Taxen!$A:$D,4,FALSE)*$H123),"",(VLOOKUP($B123,Taxen!$A:$D,4,FALSE)*$H123))</f>
        <v/>
      </c>
      <c r="Q123" s="32" t="str">
        <f t="shared" si="12"/>
        <v/>
      </c>
      <c r="R123" s="141"/>
      <c r="S123" s="33" t="str">
        <f t="shared" si="13"/>
        <v/>
      </c>
      <c r="T123" s="33" t="str">
        <f>IF(ISERROR(VLOOKUP($B123,Taxen!$A:$E,5,FALSE)),"",(VLOOKUP($B123,Taxen!$A:$E,5,FALSE)))</f>
        <v/>
      </c>
      <c r="U123" s="9" t="str">
        <f t="shared" si="14"/>
        <v>ok</v>
      </c>
      <c r="X123" s="102" t="e">
        <f>VLOOKUP($E123,'Erfassung Adressen'!$A:$M,'Erfassung Adressen'!G$1,FALSE)</f>
        <v>#N/A</v>
      </c>
      <c r="Y123" s="102" t="e">
        <f>VLOOKUP($E123,'Erfassung Adressen'!$A:$M,'Erfassung Adressen'!D$1,FALSE)</f>
        <v>#N/A</v>
      </c>
      <c r="Z123" s="102" t="e">
        <f>VLOOKUP($E123,'Erfassung Adressen'!$A:$M,'Erfassung Adressen'!E$1,FALSE)</f>
        <v>#N/A</v>
      </c>
      <c r="AA123" s="102" t="e">
        <f>VLOOKUP($E123,'Erfassung Adressen'!$A:$M,'Erfassung Adressen'!I$1,FALSE)</f>
        <v>#N/A</v>
      </c>
      <c r="AB123" s="102" t="e">
        <f>VLOOKUP($E123,'Erfassung Adressen'!$A:$M,'Erfassung Adressen'!J$1,FALSE)</f>
        <v>#N/A</v>
      </c>
      <c r="AC123" s="102" t="e">
        <f>VLOOKUP($E123,'Erfassung Adressen'!$A:$M,'Erfassung Adressen'!K$1,FALSE)</f>
        <v>#N/A</v>
      </c>
      <c r="AD123" s="102" t="e">
        <f>VLOOKUP($E123,'Erfassung Adressen'!$A:$M,'Erfassung Adressen'!L$1,FALSE)</f>
        <v>#N/A</v>
      </c>
      <c r="AE123" s="102" t="e">
        <f>VLOOKUP($E123,'Erfassung Adressen'!$A:$M,'Erfassung Adressen'!M$1,FALSE)</f>
        <v>#N/A</v>
      </c>
    </row>
    <row r="124" spans="1:31" x14ac:dyDescent="0.2">
      <c r="A124" s="147"/>
      <c r="B124" s="142"/>
      <c r="C124" s="112"/>
      <c r="D124" s="112"/>
      <c r="E124" s="112"/>
      <c r="F124" s="113"/>
      <c r="G124" s="112"/>
      <c r="H124" s="114"/>
      <c r="I124" s="84"/>
      <c r="J124" s="75" t="str">
        <f t="shared" si="11"/>
        <v/>
      </c>
      <c r="K124" s="85" t="str">
        <f>IF(B124="","",VLOOKUP(B124,Taxen!$A$1:$E$13,3,FALSE)*H124)</f>
        <v/>
      </c>
      <c r="L124" s="86" t="str">
        <f>IF(B124="","",VLOOKUP(B124,Taxen!$A$1:$E$13,4,FALSE)*H124)</f>
        <v/>
      </c>
      <c r="M124" s="65"/>
      <c r="N124" s="29" t="str">
        <f>IF(ISERROR(VLOOKUP($B124,Taxen!$A:$D,2,FALSE)*$H124),"",(VLOOKUP($B124,Taxen!$A:$D,2,FALSE)*$H124))</f>
        <v/>
      </c>
      <c r="O124" s="30" t="str">
        <f>IF(ISERROR(VLOOKUP($B124,Taxen!$A:$D,3,FALSE)*$H124),"",(VLOOKUP($B124,Taxen!$A:$D,3,FALSE)*$H124))</f>
        <v/>
      </c>
      <c r="P124" s="31" t="str">
        <f>IF(ISERROR(VLOOKUP($B124,Taxen!$A:$D,4,FALSE)*$H124),"",(VLOOKUP($B124,Taxen!$A:$D,4,FALSE)*$H124))</f>
        <v/>
      </c>
      <c r="Q124" s="32" t="str">
        <f t="shared" si="12"/>
        <v/>
      </c>
      <c r="R124" s="141"/>
      <c r="S124" s="33" t="str">
        <f t="shared" si="13"/>
        <v/>
      </c>
      <c r="T124" s="33" t="str">
        <f>IF(ISERROR(VLOOKUP($B124,Taxen!$A:$E,5,FALSE)),"",(VLOOKUP($B124,Taxen!$A:$E,5,FALSE)))</f>
        <v/>
      </c>
      <c r="U124" s="9" t="str">
        <f t="shared" si="14"/>
        <v>ok</v>
      </c>
      <c r="X124" s="102" t="e">
        <f>VLOOKUP($E124,'Erfassung Adressen'!$A:$M,'Erfassung Adressen'!G$1,FALSE)</f>
        <v>#N/A</v>
      </c>
      <c r="Y124" s="102" t="e">
        <f>VLOOKUP($E124,'Erfassung Adressen'!$A:$M,'Erfassung Adressen'!D$1,FALSE)</f>
        <v>#N/A</v>
      </c>
      <c r="Z124" s="102" t="e">
        <f>VLOOKUP($E124,'Erfassung Adressen'!$A:$M,'Erfassung Adressen'!E$1,FALSE)</f>
        <v>#N/A</v>
      </c>
      <c r="AA124" s="102" t="e">
        <f>VLOOKUP($E124,'Erfassung Adressen'!$A:$M,'Erfassung Adressen'!I$1,FALSE)</f>
        <v>#N/A</v>
      </c>
      <c r="AB124" s="102" t="e">
        <f>VLOOKUP($E124,'Erfassung Adressen'!$A:$M,'Erfassung Adressen'!J$1,FALSE)</f>
        <v>#N/A</v>
      </c>
      <c r="AC124" s="102" t="e">
        <f>VLOOKUP($E124,'Erfassung Adressen'!$A:$M,'Erfassung Adressen'!K$1,FALSE)</f>
        <v>#N/A</v>
      </c>
      <c r="AD124" s="102" t="e">
        <f>VLOOKUP($E124,'Erfassung Adressen'!$A:$M,'Erfassung Adressen'!L$1,FALSE)</f>
        <v>#N/A</v>
      </c>
      <c r="AE124" s="102" t="e">
        <f>VLOOKUP($E124,'Erfassung Adressen'!$A:$M,'Erfassung Adressen'!M$1,FALSE)</f>
        <v>#N/A</v>
      </c>
    </row>
    <row r="125" spans="1:31" x14ac:dyDescent="0.2">
      <c r="A125" s="147"/>
      <c r="B125" s="35"/>
      <c r="C125" s="84"/>
      <c r="D125" s="84"/>
      <c r="E125" s="84"/>
      <c r="F125" s="111"/>
      <c r="G125" s="84"/>
      <c r="H125" s="83"/>
      <c r="I125" s="84"/>
      <c r="J125" s="75" t="str">
        <f t="shared" si="11"/>
        <v/>
      </c>
      <c r="K125" s="85" t="str">
        <f>IF(B125="","",VLOOKUP(B125,Taxen!$A$1:$E$13,3,FALSE)*H125)</f>
        <v/>
      </c>
      <c r="L125" s="86" t="str">
        <f>IF(B125="","",VLOOKUP(B125,Taxen!$A$1:$E$13,4,FALSE)*H125)</f>
        <v/>
      </c>
      <c r="M125" s="65"/>
      <c r="N125" s="29" t="str">
        <f>IF(ISERROR(VLOOKUP($B125,Taxen!$A:$D,2,FALSE)*$H125),"",(VLOOKUP($B125,Taxen!$A:$D,2,FALSE)*$H125))</f>
        <v/>
      </c>
      <c r="O125" s="30" t="str">
        <f>IF(ISERROR(VLOOKUP($B125,Taxen!$A:$D,3,FALSE)*$H125),"",(VLOOKUP($B125,Taxen!$A:$D,3,FALSE)*$H125))</f>
        <v/>
      </c>
      <c r="P125" s="31" t="str">
        <f>IF(ISERROR(VLOOKUP($B125,Taxen!$A:$D,4,FALSE)*$H125),"",(VLOOKUP($B125,Taxen!$A:$D,4,FALSE)*$H125))</f>
        <v/>
      </c>
      <c r="Q125" s="32" t="str">
        <f t="shared" si="12"/>
        <v/>
      </c>
      <c r="R125" s="141"/>
      <c r="S125" s="33" t="str">
        <f t="shared" si="13"/>
        <v/>
      </c>
      <c r="T125" s="33" t="str">
        <f>IF(ISERROR(VLOOKUP($B125,Taxen!$A:$E,5,FALSE)),"",(VLOOKUP($B125,Taxen!$A:$E,5,FALSE)))</f>
        <v/>
      </c>
      <c r="U125" s="9" t="str">
        <f t="shared" si="14"/>
        <v>ok</v>
      </c>
      <c r="X125" s="102" t="e">
        <f>VLOOKUP($E125,'Erfassung Adressen'!$A:$M,'Erfassung Adressen'!G$1,FALSE)</f>
        <v>#N/A</v>
      </c>
      <c r="Y125" s="102" t="e">
        <f>VLOOKUP($E125,'Erfassung Adressen'!$A:$M,'Erfassung Adressen'!D$1,FALSE)</f>
        <v>#N/A</v>
      </c>
      <c r="Z125" s="102" t="e">
        <f>VLOOKUP($E125,'Erfassung Adressen'!$A:$M,'Erfassung Adressen'!E$1,FALSE)</f>
        <v>#N/A</v>
      </c>
      <c r="AA125" s="102" t="e">
        <f>VLOOKUP($E125,'Erfassung Adressen'!$A:$M,'Erfassung Adressen'!I$1,FALSE)</f>
        <v>#N/A</v>
      </c>
      <c r="AB125" s="102" t="e">
        <f>VLOOKUP($E125,'Erfassung Adressen'!$A:$M,'Erfassung Adressen'!J$1,FALSE)</f>
        <v>#N/A</v>
      </c>
      <c r="AC125" s="102" t="e">
        <f>VLOOKUP($E125,'Erfassung Adressen'!$A:$M,'Erfassung Adressen'!K$1,FALSE)</f>
        <v>#N/A</v>
      </c>
      <c r="AD125" s="102" t="e">
        <f>VLOOKUP($E125,'Erfassung Adressen'!$A:$M,'Erfassung Adressen'!L$1,FALSE)</f>
        <v>#N/A</v>
      </c>
      <c r="AE125" s="102" t="e">
        <f>VLOOKUP($E125,'Erfassung Adressen'!$A:$M,'Erfassung Adressen'!M$1,FALSE)</f>
        <v>#N/A</v>
      </c>
    </row>
    <row r="126" spans="1:31" x14ac:dyDescent="0.2">
      <c r="A126" s="147"/>
      <c r="B126" s="142"/>
      <c r="C126" s="112"/>
      <c r="D126" s="112"/>
      <c r="E126" s="112"/>
      <c r="F126" s="113"/>
      <c r="G126" s="112"/>
      <c r="H126" s="114"/>
      <c r="I126" s="84"/>
      <c r="J126" s="75" t="str">
        <f t="shared" si="11"/>
        <v/>
      </c>
      <c r="K126" s="85" t="str">
        <f>IF(B126="","",VLOOKUP(B126,Taxen!$A$1:$E$13,3,FALSE)*H126)</f>
        <v/>
      </c>
      <c r="L126" s="86" t="str">
        <f>IF(B126="","",VLOOKUP(B126,Taxen!$A$1:$E$13,4,FALSE)*H126)</f>
        <v/>
      </c>
      <c r="M126" s="65"/>
      <c r="N126" s="29" t="str">
        <f>IF(ISERROR(VLOOKUP($B126,Taxen!$A:$D,2,FALSE)*$H126),"",(VLOOKUP($B126,Taxen!$A:$D,2,FALSE)*$H126))</f>
        <v/>
      </c>
      <c r="O126" s="30" t="str">
        <f>IF(ISERROR(VLOOKUP($B126,Taxen!$A:$D,3,FALSE)*$H126),"",(VLOOKUP($B126,Taxen!$A:$D,3,FALSE)*$H126))</f>
        <v/>
      </c>
      <c r="P126" s="31" t="str">
        <f>IF(ISERROR(VLOOKUP($B126,Taxen!$A:$D,4,FALSE)*$H126),"",(VLOOKUP($B126,Taxen!$A:$D,4,FALSE)*$H126))</f>
        <v/>
      </c>
      <c r="Q126" s="32" t="str">
        <f t="shared" si="12"/>
        <v/>
      </c>
      <c r="R126" s="141"/>
      <c r="S126" s="33" t="str">
        <f t="shared" si="13"/>
        <v/>
      </c>
      <c r="T126" s="33" t="str">
        <f>IF(ISERROR(VLOOKUP($B126,Taxen!$A:$E,5,FALSE)),"",(VLOOKUP($B126,Taxen!$A:$E,5,FALSE)))</f>
        <v/>
      </c>
      <c r="U126" s="9" t="str">
        <f t="shared" si="14"/>
        <v>ok</v>
      </c>
      <c r="X126" s="102" t="e">
        <f>VLOOKUP($E126,'Erfassung Adressen'!$A:$M,'Erfassung Adressen'!G$1,FALSE)</f>
        <v>#N/A</v>
      </c>
      <c r="Y126" s="102" t="e">
        <f>VLOOKUP($E126,'Erfassung Adressen'!$A:$M,'Erfassung Adressen'!D$1,FALSE)</f>
        <v>#N/A</v>
      </c>
      <c r="Z126" s="102" t="e">
        <f>VLOOKUP($E126,'Erfassung Adressen'!$A:$M,'Erfassung Adressen'!E$1,FALSE)</f>
        <v>#N/A</v>
      </c>
      <c r="AA126" s="102" t="e">
        <f>VLOOKUP($E126,'Erfassung Adressen'!$A:$M,'Erfassung Adressen'!I$1,FALSE)</f>
        <v>#N/A</v>
      </c>
      <c r="AB126" s="102" t="e">
        <f>VLOOKUP($E126,'Erfassung Adressen'!$A:$M,'Erfassung Adressen'!J$1,FALSE)</f>
        <v>#N/A</v>
      </c>
      <c r="AC126" s="102" t="e">
        <f>VLOOKUP($E126,'Erfassung Adressen'!$A:$M,'Erfassung Adressen'!K$1,FALSE)</f>
        <v>#N/A</v>
      </c>
      <c r="AD126" s="102" t="e">
        <f>VLOOKUP($E126,'Erfassung Adressen'!$A:$M,'Erfassung Adressen'!L$1,FALSE)</f>
        <v>#N/A</v>
      </c>
      <c r="AE126" s="102" t="e">
        <f>VLOOKUP($E126,'Erfassung Adressen'!$A:$M,'Erfassung Adressen'!M$1,FALSE)</f>
        <v>#N/A</v>
      </c>
    </row>
    <row r="127" spans="1:31" x14ac:dyDescent="0.2">
      <c r="A127" s="147"/>
      <c r="B127" s="35"/>
      <c r="C127" s="84"/>
      <c r="D127" s="84"/>
      <c r="E127" s="84"/>
      <c r="F127" s="111"/>
      <c r="G127" s="84"/>
      <c r="H127" s="83"/>
      <c r="I127" s="84"/>
      <c r="J127" s="75" t="str">
        <f t="shared" si="11"/>
        <v/>
      </c>
      <c r="K127" s="85" t="str">
        <f>IF(B127="","",VLOOKUP(B127,Taxen!$A$1:$E$13,3,FALSE)*H127)</f>
        <v/>
      </c>
      <c r="L127" s="86" t="str">
        <f>IF(B127="","",VLOOKUP(B127,Taxen!$A$1:$E$13,4,FALSE)*H127)</f>
        <v/>
      </c>
      <c r="M127" s="65"/>
      <c r="N127" s="29" t="str">
        <f>IF(ISERROR(VLOOKUP($B127,Taxen!$A:$D,2,FALSE)*$H127),"",(VLOOKUP($B127,Taxen!$A:$D,2,FALSE)*$H127))</f>
        <v/>
      </c>
      <c r="O127" s="30" t="str">
        <f>IF(ISERROR(VLOOKUP($B127,Taxen!$A:$D,3,FALSE)*$H127),"",(VLOOKUP($B127,Taxen!$A:$D,3,FALSE)*$H127))</f>
        <v/>
      </c>
      <c r="P127" s="31" t="str">
        <f>IF(ISERROR(VLOOKUP($B127,Taxen!$A:$D,4,FALSE)*$H127),"",(VLOOKUP($B127,Taxen!$A:$D,4,FALSE)*$H127))</f>
        <v/>
      </c>
      <c r="Q127" s="32" t="str">
        <f t="shared" si="12"/>
        <v/>
      </c>
      <c r="R127" s="141"/>
      <c r="S127" s="33" t="str">
        <f t="shared" si="13"/>
        <v/>
      </c>
      <c r="T127" s="33" t="str">
        <f>IF(ISERROR(VLOOKUP($B127,Taxen!$A:$E,5,FALSE)),"",(VLOOKUP($B127,Taxen!$A:$E,5,FALSE)))</f>
        <v/>
      </c>
      <c r="U127" s="9" t="str">
        <f t="shared" si="14"/>
        <v>ok</v>
      </c>
      <c r="X127" s="102" t="e">
        <f>VLOOKUP($E127,'Erfassung Adressen'!$A:$M,'Erfassung Adressen'!G$1,FALSE)</f>
        <v>#N/A</v>
      </c>
      <c r="Y127" s="102" t="e">
        <f>VLOOKUP($E127,'Erfassung Adressen'!$A:$M,'Erfassung Adressen'!D$1,FALSE)</f>
        <v>#N/A</v>
      </c>
      <c r="Z127" s="102" t="e">
        <f>VLOOKUP($E127,'Erfassung Adressen'!$A:$M,'Erfassung Adressen'!E$1,FALSE)</f>
        <v>#N/A</v>
      </c>
      <c r="AA127" s="102" t="e">
        <f>VLOOKUP($E127,'Erfassung Adressen'!$A:$M,'Erfassung Adressen'!I$1,FALSE)</f>
        <v>#N/A</v>
      </c>
      <c r="AB127" s="102" t="e">
        <f>VLOOKUP($E127,'Erfassung Adressen'!$A:$M,'Erfassung Adressen'!J$1,FALSE)</f>
        <v>#N/A</v>
      </c>
      <c r="AC127" s="102" t="e">
        <f>VLOOKUP($E127,'Erfassung Adressen'!$A:$M,'Erfassung Adressen'!K$1,FALSE)</f>
        <v>#N/A</v>
      </c>
      <c r="AD127" s="102" t="e">
        <f>VLOOKUP($E127,'Erfassung Adressen'!$A:$M,'Erfassung Adressen'!L$1,FALSE)</f>
        <v>#N/A</v>
      </c>
      <c r="AE127" s="102" t="e">
        <f>VLOOKUP($E127,'Erfassung Adressen'!$A:$M,'Erfassung Adressen'!M$1,FALSE)</f>
        <v>#N/A</v>
      </c>
    </row>
    <row r="128" spans="1:31" x14ac:dyDescent="0.2">
      <c r="A128" s="147"/>
      <c r="B128" s="142"/>
      <c r="C128" s="112"/>
      <c r="D128" s="112"/>
      <c r="E128" s="112"/>
      <c r="F128" s="113"/>
      <c r="G128" s="112"/>
      <c r="H128" s="114"/>
      <c r="I128" s="84"/>
      <c r="J128" s="75" t="str">
        <f t="shared" si="11"/>
        <v/>
      </c>
      <c r="K128" s="85" t="str">
        <f>IF(B128="","",VLOOKUP(B128,Taxen!$A$1:$E$13,3,FALSE)*H128)</f>
        <v/>
      </c>
      <c r="L128" s="86" t="str">
        <f>IF(B128="","",VLOOKUP(B128,Taxen!$A$1:$E$13,4,FALSE)*H128)</f>
        <v/>
      </c>
      <c r="M128" s="65"/>
      <c r="N128" s="29" t="str">
        <f>IF(ISERROR(VLOOKUP($B128,Taxen!$A:$D,2,FALSE)*$H128),"",(VLOOKUP($B128,Taxen!$A:$D,2,FALSE)*$H128))</f>
        <v/>
      </c>
      <c r="O128" s="30" t="str">
        <f>IF(ISERROR(VLOOKUP($B128,Taxen!$A:$D,3,FALSE)*$H128),"",(VLOOKUP($B128,Taxen!$A:$D,3,FALSE)*$H128))</f>
        <v/>
      </c>
      <c r="P128" s="31" t="str">
        <f>IF(ISERROR(VLOOKUP($B128,Taxen!$A:$D,4,FALSE)*$H128),"",(VLOOKUP($B128,Taxen!$A:$D,4,FALSE)*$H128))</f>
        <v/>
      </c>
      <c r="Q128" s="32" t="str">
        <f t="shared" si="12"/>
        <v/>
      </c>
      <c r="R128" s="141"/>
      <c r="S128" s="33" t="str">
        <f t="shared" si="13"/>
        <v/>
      </c>
      <c r="T128" s="33" t="str">
        <f>IF(ISERROR(VLOOKUP($B128,Taxen!$A:$E,5,FALSE)),"",(VLOOKUP($B128,Taxen!$A:$E,5,FALSE)))</f>
        <v/>
      </c>
      <c r="U128" s="9" t="str">
        <f t="shared" si="14"/>
        <v>ok</v>
      </c>
      <c r="X128" s="102" t="e">
        <f>VLOOKUP($E128,'Erfassung Adressen'!$A:$M,'Erfassung Adressen'!G$1,FALSE)</f>
        <v>#N/A</v>
      </c>
      <c r="Y128" s="102" t="e">
        <f>VLOOKUP($E128,'Erfassung Adressen'!$A:$M,'Erfassung Adressen'!D$1,FALSE)</f>
        <v>#N/A</v>
      </c>
      <c r="Z128" s="102" t="e">
        <f>VLOOKUP($E128,'Erfassung Adressen'!$A:$M,'Erfassung Adressen'!E$1,FALSE)</f>
        <v>#N/A</v>
      </c>
      <c r="AA128" s="102" t="e">
        <f>VLOOKUP($E128,'Erfassung Adressen'!$A:$M,'Erfassung Adressen'!I$1,FALSE)</f>
        <v>#N/A</v>
      </c>
      <c r="AB128" s="102" t="e">
        <f>VLOOKUP($E128,'Erfassung Adressen'!$A:$M,'Erfassung Adressen'!J$1,FALSE)</f>
        <v>#N/A</v>
      </c>
      <c r="AC128" s="102" t="e">
        <f>VLOOKUP($E128,'Erfassung Adressen'!$A:$M,'Erfassung Adressen'!K$1,FALSE)</f>
        <v>#N/A</v>
      </c>
      <c r="AD128" s="102" t="e">
        <f>VLOOKUP($E128,'Erfassung Adressen'!$A:$M,'Erfassung Adressen'!L$1,FALSE)</f>
        <v>#N/A</v>
      </c>
      <c r="AE128" s="102" t="e">
        <f>VLOOKUP($E128,'Erfassung Adressen'!$A:$M,'Erfassung Adressen'!M$1,FALSE)</f>
        <v>#N/A</v>
      </c>
    </row>
    <row r="129" spans="1:31" x14ac:dyDescent="0.2">
      <c r="A129" s="147"/>
      <c r="B129" s="35"/>
      <c r="C129" s="84"/>
      <c r="D129" s="84"/>
      <c r="E129" s="84"/>
      <c r="F129" s="111"/>
      <c r="G129" s="84"/>
      <c r="H129" s="83"/>
      <c r="I129" s="84"/>
      <c r="J129" s="75" t="str">
        <f t="shared" si="11"/>
        <v/>
      </c>
      <c r="K129" s="85" t="str">
        <f>IF(B129="","",VLOOKUP(B129,Taxen!$A$1:$E$13,3,FALSE)*H129)</f>
        <v/>
      </c>
      <c r="L129" s="86" t="str">
        <f>IF(B129="","",VLOOKUP(B129,Taxen!$A$1:$E$13,4,FALSE)*H129)</f>
        <v/>
      </c>
      <c r="M129" s="65"/>
      <c r="N129" s="29" t="str">
        <f>IF(ISERROR(VLOOKUP($B129,Taxen!$A:$D,2,FALSE)*$H129),"",(VLOOKUP($B129,Taxen!$A:$D,2,FALSE)*$H129))</f>
        <v/>
      </c>
      <c r="O129" s="30" t="str">
        <f>IF(ISERROR(VLOOKUP($B129,Taxen!$A:$D,3,FALSE)*$H129),"",(VLOOKUP($B129,Taxen!$A:$D,3,FALSE)*$H129))</f>
        <v/>
      </c>
      <c r="P129" s="31" t="str">
        <f>IF(ISERROR(VLOOKUP($B129,Taxen!$A:$D,4,FALSE)*$H129),"",(VLOOKUP($B129,Taxen!$A:$D,4,FALSE)*$H129))</f>
        <v/>
      </c>
      <c r="Q129" s="32" t="str">
        <f t="shared" si="12"/>
        <v/>
      </c>
      <c r="R129" s="141"/>
      <c r="S129" s="33" t="str">
        <f t="shared" si="13"/>
        <v/>
      </c>
      <c r="T129" s="33" t="str">
        <f>IF(ISERROR(VLOOKUP($B129,Taxen!$A:$E,5,FALSE)),"",(VLOOKUP($B129,Taxen!$A:$E,5,FALSE)))</f>
        <v/>
      </c>
      <c r="U129" s="9" t="str">
        <f t="shared" si="14"/>
        <v>ok</v>
      </c>
      <c r="X129" s="102" t="e">
        <f>VLOOKUP($E129,'Erfassung Adressen'!$A:$M,'Erfassung Adressen'!G$1,FALSE)</f>
        <v>#N/A</v>
      </c>
      <c r="Y129" s="102" t="e">
        <f>VLOOKUP($E129,'Erfassung Adressen'!$A:$M,'Erfassung Adressen'!D$1,FALSE)</f>
        <v>#N/A</v>
      </c>
      <c r="Z129" s="102" t="e">
        <f>VLOOKUP($E129,'Erfassung Adressen'!$A:$M,'Erfassung Adressen'!E$1,FALSE)</f>
        <v>#N/A</v>
      </c>
      <c r="AA129" s="102" t="e">
        <f>VLOOKUP($E129,'Erfassung Adressen'!$A:$M,'Erfassung Adressen'!I$1,FALSE)</f>
        <v>#N/A</v>
      </c>
      <c r="AB129" s="102" t="e">
        <f>VLOOKUP($E129,'Erfassung Adressen'!$A:$M,'Erfassung Adressen'!J$1,FALSE)</f>
        <v>#N/A</v>
      </c>
      <c r="AC129" s="102" t="e">
        <f>VLOOKUP($E129,'Erfassung Adressen'!$A:$M,'Erfassung Adressen'!K$1,FALSE)</f>
        <v>#N/A</v>
      </c>
      <c r="AD129" s="102" t="e">
        <f>VLOOKUP($E129,'Erfassung Adressen'!$A:$M,'Erfassung Adressen'!L$1,FALSE)</f>
        <v>#N/A</v>
      </c>
      <c r="AE129" s="102" t="e">
        <f>VLOOKUP($E129,'Erfassung Adressen'!$A:$M,'Erfassung Adressen'!M$1,FALSE)</f>
        <v>#N/A</v>
      </c>
    </row>
    <row r="130" spans="1:31" x14ac:dyDescent="0.2">
      <c r="A130" s="147"/>
      <c r="B130" s="142"/>
      <c r="C130" s="112"/>
      <c r="D130" s="112"/>
      <c r="E130" s="112"/>
      <c r="F130" s="113"/>
      <c r="G130" s="112"/>
      <c r="H130" s="114"/>
      <c r="I130" s="84"/>
      <c r="J130" s="75" t="str">
        <f t="shared" si="11"/>
        <v/>
      </c>
      <c r="K130" s="85" t="str">
        <f>IF(B130="","",VLOOKUP(B130,Taxen!$A$1:$E$13,3,FALSE)*H130)</f>
        <v/>
      </c>
      <c r="L130" s="86" t="str">
        <f>IF(B130="","",VLOOKUP(B130,Taxen!$A$1:$E$13,4,FALSE)*H130)</f>
        <v/>
      </c>
      <c r="M130" s="65"/>
      <c r="N130" s="29" t="str">
        <f>IF(ISERROR(VLOOKUP($B130,Taxen!$A:$D,2,FALSE)*$H130),"",(VLOOKUP($B130,Taxen!$A:$D,2,FALSE)*$H130))</f>
        <v/>
      </c>
      <c r="O130" s="30" t="str">
        <f>IF(ISERROR(VLOOKUP($B130,Taxen!$A:$D,3,FALSE)*$H130),"",(VLOOKUP($B130,Taxen!$A:$D,3,FALSE)*$H130))</f>
        <v/>
      </c>
      <c r="P130" s="31" t="str">
        <f>IF(ISERROR(VLOOKUP($B130,Taxen!$A:$D,4,FALSE)*$H130),"",(VLOOKUP($B130,Taxen!$A:$D,4,FALSE)*$H130))</f>
        <v/>
      </c>
      <c r="Q130" s="32" t="str">
        <f t="shared" si="12"/>
        <v/>
      </c>
      <c r="R130" s="141"/>
      <c r="S130" s="33" t="str">
        <f t="shared" si="13"/>
        <v/>
      </c>
      <c r="T130" s="33" t="str">
        <f>IF(ISERROR(VLOOKUP($B130,Taxen!$A:$E,5,FALSE)),"",(VLOOKUP($B130,Taxen!$A:$E,5,FALSE)))</f>
        <v/>
      </c>
      <c r="U130" s="9" t="str">
        <f t="shared" si="14"/>
        <v>ok</v>
      </c>
      <c r="X130" s="102" t="e">
        <f>VLOOKUP($E130,'Erfassung Adressen'!$A:$M,'Erfassung Adressen'!G$1,FALSE)</f>
        <v>#N/A</v>
      </c>
      <c r="Y130" s="102" t="e">
        <f>VLOOKUP($E130,'Erfassung Adressen'!$A:$M,'Erfassung Adressen'!D$1,FALSE)</f>
        <v>#N/A</v>
      </c>
      <c r="Z130" s="102" t="e">
        <f>VLOOKUP($E130,'Erfassung Adressen'!$A:$M,'Erfassung Adressen'!E$1,FALSE)</f>
        <v>#N/A</v>
      </c>
      <c r="AA130" s="102" t="e">
        <f>VLOOKUP($E130,'Erfassung Adressen'!$A:$M,'Erfassung Adressen'!I$1,FALSE)</f>
        <v>#N/A</v>
      </c>
      <c r="AB130" s="102" t="e">
        <f>VLOOKUP($E130,'Erfassung Adressen'!$A:$M,'Erfassung Adressen'!J$1,FALSE)</f>
        <v>#N/A</v>
      </c>
      <c r="AC130" s="102" t="e">
        <f>VLOOKUP($E130,'Erfassung Adressen'!$A:$M,'Erfassung Adressen'!K$1,FALSE)</f>
        <v>#N/A</v>
      </c>
      <c r="AD130" s="102" t="e">
        <f>VLOOKUP($E130,'Erfassung Adressen'!$A:$M,'Erfassung Adressen'!L$1,FALSE)</f>
        <v>#N/A</v>
      </c>
      <c r="AE130" s="102" t="e">
        <f>VLOOKUP($E130,'Erfassung Adressen'!$A:$M,'Erfassung Adressen'!M$1,FALSE)</f>
        <v>#N/A</v>
      </c>
    </row>
    <row r="131" spans="1:31" x14ac:dyDescent="0.2">
      <c r="A131" s="147"/>
      <c r="B131" s="35"/>
      <c r="C131" s="84"/>
      <c r="D131" s="84"/>
      <c r="E131" s="84"/>
      <c r="F131" s="111"/>
      <c r="G131" s="84"/>
      <c r="H131" s="83"/>
      <c r="I131" s="84"/>
      <c r="J131" s="75" t="str">
        <f t="shared" si="11"/>
        <v/>
      </c>
      <c r="K131" s="85" t="str">
        <f>IF(B131="","",VLOOKUP(B131,Taxen!$A$1:$E$13,3,FALSE)*H131)</f>
        <v/>
      </c>
      <c r="L131" s="86" t="str">
        <f>IF(B131="","",VLOOKUP(B131,Taxen!$A$1:$E$13,4,FALSE)*H131)</f>
        <v/>
      </c>
      <c r="M131" s="65"/>
      <c r="N131" s="29" t="str">
        <f>IF(ISERROR(VLOOKUP($B131,Taxen!$A:$D,2,FALSE)*$H131),"",(VLOOKUP($B131,Taxen!$A:$D,2,FALSE)*$H131))</f>
        <v/>
      </c>
      <c r="O131" s="30" t="str">
        <f>IF(ISERROR(VLOOKUP($B131,Taxen!$A:$D,3,FALSE)*$H131),"",(VLOOKUP($B131,Taxen!$A:$D,3,FALSE)*$H131))</f>
        <v/>
      </c>
      <c r="P131" s="31" t="str">
        <f>IF(ISERROR(VLOOKUP($B131,Taxen!$A:$D,4,FALSE)*$H131),"",(VLOOKUP($B131,Taxen!$A:$D,4,FALSE)*$H131))</f>
        <v/>
      </c>
      <c r="Q131" s="32" t="str">
        <f t="shared" si="12"/>
        <v/>
      </c>
      <c r="R131" s="141"/>
      <c r="S131" s="33" t="str">
        <f t="shared" si="13"/>
        <v/>
      </c>
      <c r="T131" s="33" t="str">
        <f>IF(ISERROR(VLOOKUP($B131,Taxen!$A:$E,5,FALSE)),"",(VLOOKUP($B131,Taxen!$A:$E,5,FALSE)))</f>
        <v/>
      </c>
      <c r="U131" s="9" t="str">
        <f t="shared" si="14"/>
        <v>ok</v>
      </c>
      <c r="X131" s="102" t="e">
        <f>VLOOKUP($E131,'Erfassung Adressen'!$A:$M,'Erfassung Adressen'!G$1,FALSE)</f>
        <v>#N/A</v>
      </c>
      <c r="Y131" s="102" t="e">
        <f>VLOOKUP($E131,'Erfassung Adressen'!$A:$M,'Erfassung Adressen'!D$1,FALSE)</f>
        <v>#N/A</v>
      </c>
      <c r="Z131" s="102" t="e">
        <f>VLOOKUP($E131,'Erfassung Adressen'!$A:$M,'Erfassung Adressen'!E$1,FALSE)</f>
        <v>#N/A</v>
      </c>
      <c r="AA131" s="102" t="e">
        <f>VLOOKUP($E131,'Erfassung Adressen'!$A:$M,'Erfassung Adressen'!I$1,FALSE)</f>
        <v>#N/A</v>
      </c>
      <c r="AB131" s="102" t="e">
        <f>VLOOKUP($E131,'Erfassung Adressen'!$A:$M,'Erfassung Adressen'!J$1,FALSE)</f>
        <v>#N/A</v>
      </c>
      <c r="AC131" s="102" t="e">
        <f>VLOOKUP($E131,'Erfassung Adressen'!$A:$M,'Erfassung Adressen'!K$1,FALSE)</f>
        <v>#N/A</v>
      </c>
      <c r="AD131" s="102" t="e">
        <f>VLOOKUP($E131,'Erfassung Adressen'!$A:$M,'Erfassung Adressen'!L$1,FALSE)</f>
        <v>#N/A</v>
      </c>
      <c r="AE131" s="102" t="e">
        <f>VLOOKUP($E131,'Erfassung Adressen'!$A:$M,'Erfassung Adressen'!M$1,FALSE)</f>
        <v>#N/A</v>
      </c>
    </row>
    <row r="132" spans="1:31" x14ac:dyDescent="0.2">
      <c r="A132" s="147"/>
      <c r="B132" s="142"/>
      <c r="C132" s="112"/>
      <c r="D132" s="112"/>
      <c r="E132" s="112"/>
      <c r="F132" s="113"/>
      <c r="G132" s="112"/>
      <c r="H132" s="114"/>
      <c r="I132" s="84"/>
      <c r="J132" s="75" t="str">
        <f t="shared" si="11"/>
        <v/>
      </c>
      <c r="K132" s="85" t="str">
        <f>IF(B132="","",VLOOKUP(B132,Taxen!$A$1:$E$13,3,FALSE)*H132)</f>
        <v/>
      </c>
      <c r="L132" s="86" t="str">
        <f>IF(B132="","",VLOOKUP(B132,Taxen!$A$1:$E$13,4,FALSE)*H132)</f>
        <v/>
      </c>
      <c r="M132" s="65"/>
      <c r="N132" s="29" t="str">
        <f>IF(ISERROR(VLOOKUP($B132,Taxen!$A:$D,2,FALSE)*$H132),"",(VLOOKUP($B132,Taxen!$A:$D,2,FALSE)*$H132))</f>
        <v/>
      </c>
      <c r="O132" s="30" t="str">
        <f>IF(ISERROR(VLOOKUP($B132,Taxen!$A:$D,3,FALSE)*$H132),"",(VLOOKUP($B132,Taxen!$A:$D,3,FALSE)*$H132))</f>
        <v/>
      </c>
      <c r="P132" s="31" t="str">
        <f>IF(ISERROR(VLOOKUP($B132,Taxen!$A:$D,4,FALSE)*$H132),"",(VLOOKUP($B132,Taxen!$A:$D,4,FALSE)*$H132))</f>
        <v/>
      </c>
      <c r="Q132" s="32" t="str">
        <f t="shared" si="12"/>
        <v/>
      </c>
      <c r="R132" s="141"/>
      <c r="S132" s="33" t="str">
        <f t="shared" si="13"/>
        <v/>
      </c>
      <c r="T132" s="33" t="str">
        <f>IF(ISERROR(VLOOKUP($B132,Taxen!$A:$E,5,FALSE)),"",(VLOOKUP($B132,Taxen!$A:$E,5,FALSE)))</f>
        <v/>
      </c>
      <c r="U132" s="9" t="str">
        <f t="shared" si="14"/>
        <v>ok</v>
      </c>
      <c r="X132" s="102" t="e">
        <f>VLOOKUP($E132,'Erfassung Adressen'!$A:$M,'Erfassung Adressen'!G$1,FALSE)</f>
        <v>#N/A</v>
      </c>
      <c r="Y132" s="102" t="e">
        <f>VLOOKUP($E132,'Erfassung Adressen'!$A:$M,'Erfassung Adressen'!D$1,FALSE)</f>
        <v>#N/A</v>
      </c>
      <c r="Z132" s="102" t="e">
        <f>VLOOKUP($E132,'Erfassung Adressen'!$A:$M,'Erfassung Adressen'!E$1,FALSE)</f>
        <v>#N/A</v>
      </c>
      <c r="AA132" s="102" t="e">
        <f>VLOOKUP($E132,'Erfassung Adressen'!$A:$M,'Erfassung Adressen'!I$1,FALSE)</f>
        <v>#N/A</v>
      </c>
      <c r="AB132" s="102" t="e">
        <f>VLOOKUP($E132,'Erfassung Adressen'!$A:$M,'Erfassung Adressen'!J$1,FALSE)</f>
        <v>#N/A</v>
      </c>
      <c r="AC132" s="102" t="e">
        <f>VLOOKUP($E132,'Erfassung Adressen'!$A:$M,'Erfassung Adressen'!K$1,FALSE)</f>
        <v>#N/A</v>
      </c>
      <c r="AD132" s="102" t="e">
        <f>VLOOKUP($E132,'Erfassung Adressen'!$A:$M,'Erfassung Adressen'!L$1,FALSE)</f>
        <v>#N/A</v>
      </c>
      <c r="AE132" s="102" t="e">
        <f>VLOOKUP($E132,'Erfassung Adressen'!$A:$M,'Erfassung Adressen'!M$1,FALSE)</f>
        <v>#N/A</v>
      </c>
    </row>
    <row r="133" spans="1:31" x14ac:dyDescent="0.2">
      <c r="A133" s="147"/>
      <c r="B133" s="35"/>
      <c r="C133" s="84"/>
      <c r="D133" s="84"/>
      <c r="E133" s="84"/>
      <c r="F133" s="111"/>
      <c r="G133" s="84"/>
      <c r="H133" s="83"/>
      <c r="I133" s="84"/>
      <c r="J133" s="75" t="str">
        <f t="shared" si="11"/>
        <v/>
      </c>
      <c r="K133" s="85" t="str">
        <f>IF(B133="","",VLOOKUP(B133,Taxen!$A$1:$E$13,3,FALSE)*H133)</f>
        <v/>
      </c>
      <c r="L133" s="86" t="str">
        <f>IF(B133="","",VLOOKUP(B133,Taxen!$A$1:$E$13,4,FALSE)*H133)</f>
        <v/>
      </c>
      <c r="M133" s="65"/>
      <c r="N133" s="29" t="str">
        <f>IF(ISERROR(VLOOKUP($B133,Taxen!$A:$D,2,FALSE)*$H133),"",(VLOOKUP($B133,Taxen!$A:$D,2,FALSE)*$H133))</f>
        <v/>
      </c>
      <c r="O133" s="30" t="str">
        <f>IF(ISERROR(VLOOKUP($B133,Taxen!$A:$D,3,FALSE)*$H133),"",(VLOOKUP($B133,Taxen!$A:$D,3,FALSE)*$H133))</f>
        <v/>
      </c>
      <c r="P133" s="31" t="str">
        <f>IF(ISERROR(VLOOKUP($B133,Taxen!$A:$D,4,FALSE)*$H133),"",(VLOOKUP($B133,Taxen!$A:$D,4,FALSE)*$H133))</f>
        <v/>
      </c>
      <c r="Q133" s="32" t="str">
        <f t="shared" si="12"/>
        <v/>
      </c>
      <c r="R133" s="141"/>
      <c r="S133" s="33" t="str">
        <f t="shared" si="13"/>
        <v/>
      </c>
      <c r="T133" s="33" t="str">
        <f>IF(ISERROR(VLOOKUP($B133,Taxen!$A:$E,5,FALSE)),"",(VLOOKUP($B133,Taxen!$A:$E,5,FALSE)))</f>
        <v/>
      </c>
      <c r="U133" s="9" t="str">
        <f t="shared" si="14"/>
        <v>ok</v>
      </c>
      <c r="X133" s="102" t="e">
        <f>VLOOKUP($E133,'Erfassung Adressen'!$A:$M,'Erfassung Adressen'!G$1,FALSE)</f>
        <v>#N/A</v>
      </c>
      <c r="Y133" s="102" t="e">
        <f>VLOOKUP($E133,'Erfassung Adressen'!$A:$M,'Erfassung Adressen'!D$1,FALSE)</f>
        <v>#N/A</v>
      </c>
      <c r="Z133" s="102" t="e">
        <f>VLOOKUP($E133,'Erfassung Adressen'!$A:$M,'Erfassung Adressen'!E$1,FALSE)</f>
        <v>#N/A</v>
      </c>
      <c r="AA133" s="102" t="e">
        <f>VLOOKUP($E133,'Erfassung Adressen'!$A:$M,'Erfassung Adressen'!I$1,FALSE)</f>
        <v>#N/A</v>
      </c>
      <c r="AB133" s="102" t="e">
        <f>VLOOKUP($E133,'Erfassung Adressen'!$A:$M,'Erfassung Adressen'!J$1,FALSE)</f>
        <v>#N/A</v>
      </c>
      <c r="AC133" s="102" t="e">
        <f>VLOOKUP($E133,'Erfassung Adressen'!$A:$M,'Erfassung Adressen'!K$1,FALSE)</f>
        <v>#N/A</v>
      </c>
      <c r="AD133" s="102" t="e">
        <f>VLOOKUP($E133,'Erfassung Adressen'!$A:$M,'Erfassung Adressen'!L$1,FALSE)</f>
        <v>#N/A</v>
      </c>
      <c r="AE133" s="102" t="e">
        <f>VLOOKUP($E133,'Erfassung Adressen'!$A:$M,'Erfassung Adressen'!M$1,FALSE)</f>
        <v>#N/A</v>
      </c>
    </row>
    <row r="134" spans="1:31" x14ac:dyDescent="0.2">
      <c r="A134" s="147"/>
      <c r="B134" s="142"/>
      <c r="C134" s="112"/>
      <c r="D134" s="112"/>
      <c r="E134" s="112"/>
      <c r="F134" s="113"/>
      <c r="G134" s="112"/>
      <c r="H134" s="114"/>
      <c r="I134" s="84"/>
      <c r="J134" s="75" t="str">
        <f t="shared" si="11"/>
        <v/>
      </c>
      <c r="K134" s="85" t="str">
        <f>IF(B134="","",VLOOKUP(B134,Taxen!$A$1:$E$13,3,FALSE)*H134)</f>
        <v/>
      </c>
      <c r="L134" s="86" t="str">
        <f>IF(B134="","",VLOOKUP(B134,Taxen!$A$1:$E$13,4,FALSE)*H134)</f>
        <v/>
      </c>
      <c r="M134" s="65"/>
      <c r="N134" s="29" t="str">
        <f>IF(ISERROR(VLOOKUP($B134,Taxen!$A:$D,2,FALSE)*$H134),"",(VLOOKUP($B134,Taxen!$A:$D,2,FALSE)*$H134))</f>
        <v/>
      </c>
      <c r="O134" s="30" t="str">
        <f>IF(ISERROR(VLOOKUP($B134,Taxen!$A:$D,3,FALSE)*$H134),"",(VLOOKUP($B134,Taxen!$A:$D,3,FALSE)*$H134))</f>
        <v/>
      </c>
      <c r="P134" s="31" t="str">
        <f>IF(ISERROR(VLOOKUP($B134,Taxen!$A:$D,4,FALSE)*$H134),"",(VLOOKUP($B134,Taxen!$A:$D,4,FALSE)*$H134))</f>
        <v/>
      </c>
      <c r="Q134" s="32" t="str">
        <f t="shared" si="12"/>
        <v/>
      </c>
      <c r="R134" s="141"/>
      <c r="S134" s="33" t="str">
        <f t="shared" si="13"/>
        <v/>
      </c>
      <c r="T134" s="33" t="str">
        <f>IF(ISERROR(VLOOKUP($B134,Taxen!$A:$E,5,FALSE)),"",(VLOOKUP($B134,Taxen!$A:$E,5,FALSE)))</f>
        <v/>
      </c>
      <c r="U134" s="9" t="str">
        <f t="shared" si="14"/>
        <v>ok</v>
      </c>
      <c r="X134" s="102" t="e">
        <f>VLOOKUP($E134,'Erfassung Adressen'!$A:$M,'Erfassung Adressen'!G$1,FALSE)</f>
        <v>#N/A</v>
      </c>
      <c r="Y134" s="102" t="e">
        <f>VLOOKUP($E134,'Erfassung Adressen'!$A:$M,'Erfassung Adressen'!D$1,FALSE)</f>
        <v>#N/A</v>
      </c>
      <c r="Z134" s="102" t="e">
        <f>VLOOKUP($E134,'Erfassung Adressen'!$A:$M,'Erfassung Adressen'!E$1,FALSE)</f>
        <v>#N/A</v>
      </c>
      <c r="AA134" s="102" t="e">
        <f>VLOOKUP($E134,'Erfassung Adressen'!$A:$M,'Erfassung Adressen'!I$1,FALSE)</f>
        <v>#N/A</v>
      </c>
      <c r="AB134" s="102" t="e">
        <f>VLOOKUP($E134,'Erfassung Adressen'!$A:$M,'Erfassung Adressen'!J$1,FALSE)</f>
        <v>#N/A</v>
      </c>
      <c r="AC134" s="102" t="e">
        <f>VLOOKUP($E134,'Erfassung Adressen'!$A:$M,'Erfassung Adressen'!K$1,FALSE)</f>
        <v>#N/A</v>
      </c>
      <c r="AD134" s="102" t="e">
        <f>VLOOKUP($E134,'Erfassung Adressen'!$A:$M,'Erfassung Adressen'!L$1,FALSE)</f>
        <v>#N/A</v>
      </c>
      <c r="AE134" s="102" t="e">
        <f>VLOOKUP($E134,'Erfassung Adressen'!$A:$M,'Erfassung Adressen'!M$1,FALSE)</f>
        <v>#N/A</v>
      </c>
    </row>
    <row r="135" spans="1:31" x14ac:dyDescent="0.2">
      <c r="A135" s="147"/>
      <c r="B135" s="35"/>
      <c r="C135" s="84"/>
      <c r="D135" s="84"/>
      <c r="E135" s="84"/>
      <c r="F135" s="111"/>
      <c r="G135" s="84"/>
      <c r="H135" s="83"/>
      <c r="I135" s="84"/>
      <c r="J135" s="75" t="str">
        <f t="shared" si="11"/>
        <v/>
      </c>
      <c r="K135" s="85" t="str">
        <f>IF(B135="","",VLOOKUP(B135,Taxen!$A$1:$E$13,3,FALSE)*H135)</f>
        <v/>
      </c>
      <c r="L135" s="86" t="str">
        <f>IF(B135="","",VLOOKUP(B135,Taxen!$A$1:$E$13,4,FALSE)*H135)</f>
        <v/>
      </c>
      <c r="M135" s="65"/>
      <c r="N135" s="29" t="str">
        <f>IF(ISERROR(VLOOKUP($B135,Taxen!$A:$D,2,FALSE)*$H135),"",(VLOOKUP($B135,Taxen!$A:$D,2,FALSE)*$H135))</f>
        <v/>
      </c>
      <c r="O135" s="30" t="str">
        <f>IF(ISERROR(VLOOKUP($B135,Taxen!$A:$D,3,FALSE)*$H135),"",(VLOOKUP($B135,Taxen!$A:$D,3,FALSE)*$H135))</f>
        <v/>
      </c>
      <c r="P135" s="31" t="str">
        <f>IF(ISERROR(VLOOKUP($B135,Taxen!$A:$D,4,FALSE)*$H135),"",(VLOOKUP($B135,Taxen!$A:$D,4,FALSE)*$H135))</f>
        <v/>
      </c>
      <c r="Q135" s="32" t="str">
        <f t="shared" si="12"/>
        <v/>
      </c>
      <c r="R135" s="141"/>
      <c r="S135" s="33" t="str">
        <f t="shared" si="13"/>
        <v/>
      </c>
      <c r="T135" s="33" t="str">
        <f>IF(ISERROR(VLOOKUP($B135,Taxen!$A:$E,5,FALSE)),"",(VLOOKUP($B135,Taxen!$A:$E,5,FALSE)))</f>
        <v/>
      </c>
      <c r="U135" s="9" t="str">
        <f t="shared" si="14"/>
        <v>ok</v>
      </c>
      <c r="X135" s="102" t="e">
        <f>VLOOKUP($E135,'Erfassung Adressen'!$A:$M,'Erfassung Adressen'!G$1,FALSE)</f>
        <v>#N/A</v>
      </c>
      <c r="Y135" s="102" t="e">
        <f>VLOOKUP($E135,'Erfassung Adressen'!$A:$M,'Erfassung Adressen'!D$1,FALSE)</f>
        <v>#N/A</v>
      </c>
      <c r="Z135" s="102" t="e">
        <f>VLOOKUP($E135,'Erfassung Adressen'!$A:$M,'Erfassung Adressen'!E$1,FALSE)</f>
        <v>#N/A</v>
      </c>
      <c r="AA135" s="102" t="e">
        <f>VLOOKUP($E135,'Erfassung Adressen'!$A:$M,'Erfassung Adressen'!I$1,FALSE)</f>
        <v>#N/A</v>
      </c>
      <c r="AB135" s="102" t="e">
        <f>VLOOKUP($E135,'Erfassung Adressen'!$A:$M,'Erfassung Adressen'!J$1,FALSE)</f>
        <v>#N/A</v>
      </c>
      <c r="AC135" s="102" t="e">
        <f>VLOOKUP($E135,'Erfassung Adressen'!$A:$M,'Erfassung Adressen'!K$1,FALSE)</f>
        <v>#N/A</v>
      </c>
      <c r="AD135" s="102" t="e">
        <f>VLOOKUP($E135,'Erfassung Adressen'!$A:$M,'Erfassung Adressen'!L$1,FALSE)</f>
        <v>#N/A</v>
      </c>
      <c r="AE135" s="102" t="e">
        <f>VLOOKUP($E135,'Erfassung Adressen'!$A:$M,'Erfassung Adressen'!M$1,FALSE)</f>
        <v>#N/A</v>
      </c>
    </row>
    <row r="136" spans="1:31" x14ac:dyDescent="0.2">
      <c r="A136" s="147"/>
      <c r="B136" s="142"/>
      <c r="C136" s="112"/>
      <c r="D136" s="112"/>
      <c r="E136" s="112"/>
      <c r="F136" s="113"/>
      <c r="G136" s="112"/>
      <c r="H136" s="114"/>
      <c r="I136" s="84"/>
      <c r="J136" s="75" t="str">
        <f t="shared" si="11"/>
        <v/>
      </c>
      <c r="K136" s="85" t="str">
        <f>IF(B136="","",VLOOKUP(B136,Taxen!$A$1:$E$13,3,FALSE)*H136)</f>
        <v/>
      </c>
      <c r="L136" s="86" t="str">
        <f>IF(B136="","",VLOOKUP(B136,Taxen!$A$1:$E$13,4,FALSE)*H136)</f>
        <v/>
      </c>
      <c r="M136" s="65"/>
      <c r="N136" s="29" t="str">
        <f>IF(ISERROR(VLOOKUP($B136,Taxen!$A:$D,2,FALSE)*$H136),"",(VLOOKUP($B136,Taxen!$A:$D,2,FALSE)*$H136))</f>
        <v/>
      </c>
      <c r="O136" s="30" t="str">
        <f>IF(ISERROR(VLOOKUP($B136,Taxen!$A:$D,3,FALSE)*$H136),"",(VLOOKUP($B136,Taxen!$A:$D,3,FALSE)*$H136))</f>
        <v/>
      </c>
      <c r="P136" s="31" t="str">
        <f>IF(ISERROR(VLOOKUP($B136,Taxen!$A:$D,4,FALSE)*$H136),"",(VLOOKUP($B136,Taxen!$A:$D,4,FALSE)*$H136))</f>
        <v/>
      </c>
      <c r="Q136" s="32" t="str">
        <f t="shared" si="12"/>
        <v/>
      </c>
      <c r="R136" s="141"/>
      <c r="S136" s="33" t="str">
        <f t="shared" si="13"/>
        <v/>
      </c>
      <c r="T136" s="33" t="str">
        <f>IF(ISERROR(VLOOKUP($B136,Taxen!$A:$E,5,FALSE)),"",(VLOOKUP($B136,Taxen!$A:$E,5,FALSE)))</f>
        <v/>
      </c>
      <c r="U136" s="9" t="str">
        <f t="shared" si="14"/>
        <v>ok</v>
      </c>
      <c r="X136" s="102" t="e">
        <f>VLOOKUP($E136,'Erfassung Adressen'!$A:$M,'Erfassung Adressen'!G$1,FALSE)</f>
        <v>#N/A</v>
      </c>
      <c r="Y136" s="102" t="e">
        <f>VLOOKUP($E136,'Erfassung Adressen'!$A:$M,'Erfassung Adressen'!D$1,FALSE)</f>
        <v>#N/A</v>
      </c>
      <c r="Z136" s="102" t="e">
        <f>VLOOKUP($E136,'Erfassung Adressen'!$A:$M,'Erfassung Adressen'!E$1,FALSE)</f>
        <v>#N/A</v>
      </c>
      <c r="AA136" s="102" t="e">
        <f>VLOOKUP($E136,'Erfassung Adressen'!$A:$M,'Erfassung Adressen'!I$1,FALSE)</f>
        <v>#N/A</v>
      </c>
      <c r="AB136" s="102" t="e">
        <f>VLOOKUP($E136,'Erfassung Adressen'!$A:$M,'Erfassung Adressen'!J$1,FALSE)</f>
        <v>#N/A</v>
      </c>
      <c r="AC136" s="102" t="e">
        <f>VLOOKUP($E136,'Erfassung Adressen'!$A:$M,'Erfassung Adressen'!K$1,FALSE)</f>
        <v>#N/A</v>
      </c>
      <c r="AD136" s="102" t="e">
        <f>VLOOKUP($E136,'Erfassung Adressen'!$A:$M,'Erfassung Adressen'!L$1,FALSE)</f>
        <v>#N/A</v>
      </c>
      <c r="AE136" s="102" t="e">
        <f>VLOOKUP($E136,'Erfassung Adressen'!$A:$M,'Erfassung Adressen'!M$1,FALSE)</f>
        <v>#N/A</v>
      </c>
    </row>
    <row r="137" spans="1:31" ht="13.5" customHeight="1" x14ac:dyDescent="0.2">
      <c r="A137" s="147"/>
      <c r="B137" s="35"/>
      <c r="C137" s="84"/>
      <c r="D137" s="84"/>
      <c r="E137" s="84"/>
      <c r="F137" s="111"/>
      <c r="G137" s="84"/>
      <c r="H137" s="83"/>
      <c r="I137" s="84"/>
      <c r="J137" s="75" t="str">
        <f t="shared" si="11"/>
        <v/>
      </c>
      <c r="K137" s="85" t="str">
        <f>IF(B137="","",VLOOKUP(B137,Taxen!$A$1:$E$13,3,FALSE)*H137)</f>
        <v/>
      </c>
      <c r="L137" s="86" t="str">
        <f>IF(B137="","",VLOOKUP(B137,Taxen!$A$1:$E$13,4,FALSE)*H137)</f>
        <v/>
      </c>
      <c r="M137" s="65"/>
      <c r="N137" s="29" t="str">
        <f>IF(ISERROR(VLOOKUP($B137,Taxen!$A:$D,2,FALSE)*$H137),"",(VLOOKUP($B137,Taxen!$A:$D,2,FALSE)*$H137))</f>
        <v/>
      </c>
      <c r="O137" s="30" t="str">
        <f>IF(ISERROR(VLOOKUP($B137,Taxen!$A:$D,3,FALSE)*$H137),"",(VLOOKUP($B137,Taxen!$A:$D,3,FALSE)*$H137))</f>
        <v/>
      </c>
      <c r="P137" s="31" t="str">
        <f>IF(ISERROR(VLOOKUP($B137,Taxen!$A:$D,4,FALSE)*$H137),"",(VLOOKUP($B137,Taxen!$A:$D,4,FALSE)*$H137))</f>
        <v/>
      </c>
      <c r="Q137" s="32" t="str">
        <f t="shared" si="12"/>
        <v/>
      </c>
      <c r="R137" s="141"/>
      <c r="S137" s="33" t="str">
        <f t="shared" si="13"/>
        <v/>
      </c>
      <c r="T137" s="33" t="str">
        <f>IF(ISERROR(VLOOKUP($B137,Taxen!$A:$E,5,FALSE)),"",(VLOOKUP($B137,Taxen!$A:$E,5,FALSE)))</f>
        <v/>
      </c>
      <c r="U137" s="9" t="str">
        <f t="shared" si="14"/>
        <v>ok</v>
      </c>
      <c r="X137" s="102" t="e">
        <f>VLOOKUP($E137,'Erfassung Adressen'!$A:$M,'Erfassung Adressen'!G$1,FALSE)</f>
        <v>#N/A</v>
      </c>
      <c r="Y137" s="102" t="e">
        <f>VLOOKUP($E137,'Erfassung Adressen'!$A:$M,'Erfassung Adressen'!D$1,FALSE)</f>
        <v>#N/A</v>
      </c>
      <c r="Z137" s="102" t="e">
        <f>VLOOKUP($E137,'Erfassung Adressen'!$A:$M,'Erfassung Adressen'!E$1,FALSE)</f>
        <v>#N/A</v>
      </c>
      <c r="AA137" s="102" t="e">
        <f>VLOOKUP($E137,'Erfassung Adressen'!$A:$M,'Erfassung Adressen'!I$1,FALSE)</f>
        <v>#N/A</v>
      </c>
      <c r="AB137" s="102" t="e">
        <f>VLOOKUP($E137,'Erfassung Adressen'!$A:$M,'Erfassung Adressen'!J$1,FALSE)</f>
        <v>#N/A</v>
      </c>
      <c r="AC137" s="102" t="e">
        <f>VLOOKUP($E137,'Erfassung Adressen'!$A:$M,'Erfassung Adressen'!K$1,FALSE)</f>
        <v>#N/A</v>
      </c>
      <c r="AD137" s="102" t="e">
        <f>VLOOKUP($E137,'Erfassung Adressen'!$A:$M,'Erfassung Adressen'!L$1,FALSE)</f>
        <v>#N/A</v>
      </c>
      <c r="AE137" s="102" t="e">
        <f>VLOOKUP($E137,'Erfassung Adressen'!$A:$M,'Erfassung Adressen'!M$1,FALSE)</f>
        <v>#N/A</v>
      </c>
    </row>
    <row r="138" spans="1:31" x14ac:dyDescent="0.2">
      <c r="A138" s="147"/>
      <c r="B138" s="142"/>
      <c r="C138" s="112"/>
      <c r="D138" s="112"/>
      <c r="E138" s="112"/>
      <c r="F138" s="113"/>
      <c r="G138" s="112"/>
      <c r="H138" s="114"/>
      <c r="I138" s="84"/>
      <c r="J138" s="75" t="str">
        <f t="shared" ref="J138:J201" si="15">IF(B138="","",SUM(K138:M138))</f>
        <v/>
      </c>
      <c r="K138" s="85" t="str">
        <f>IF(B138="","",VLOOKUP(B138,Taxen!$A$1:$E$13,3,FALSE)*H138)</f>
        <v/>
      </c>
      <c r="L138" s="86" t="str">
        <f>IF(B138="","",VLOOKUP(B138,Taxen!$A$1:$E$13,4,FALSE)*H138)</f>
        <v/>
      </c>
      <c r="M138" s="65"/>
      <c r="N138" s="29" t="str">
        <f>IF(ISERROR(VLOOKUP($B138,Taxen!$A:$D,2,FALSE)*$H138),"",(VLOOKUP($B138,Taxen!$A:$D,2,FALSE)*$H138))</f>
        <v/>
      </c>
      <c r="O138" s="30" t="str">
        <f>IF(ISERROR(VLOOKUP($B138,Taxen!$A:$D,3,FALSE)*$H138),"",(VLOOKUP($B138,Taxen!$A:$D,3,FALSE)*$H138))</f>
        <v/>
      </c>
      <c r="P138" s="31" t="str">
        <f>IF(ISERROR(VLOOKUP($B138,Taxen!$A:$D,4,FALSE)*$H138),"",(VLOOKUP($B138,Taxen!$A:$D,4,FALSE)*$H138))</f>
        <v/>
      </c>
      <c r="Q138" s="32" t="str">
        <f t="shared" si="12"/>
        <v/>
      </c>
      <c r="R138" s="141"/>
      <c r="S138" s="33" t="str">
        <f t="shared" si="13"/>
        <v/>
      </c>
      <c r="T138" s="33" t="str">
        <f>IF(ISERROR(VLOOKUP($B138,Taxen!$A:$E,5,FALSE)),"",(VLOOKUP($B138,Taxen!$A:$E,5,FALSE)))</f>
        <v/>
      </c>
      <c r="U138" s="9" t="str">
        <f t="shared" si="14"/>
        <v>ok</v>
      </c>
      <c r="X138" s="102" t="e">
        <f>VLOOKUP($E138,'Erfassung Adressen'!$A:$M,'Erfassung Adressen'!G$1,FALSE)</f>
        <v>#N/A</v>
      </c>
      <c r="Y138" s="102" t="e">
        <f>VLOOKUP($E138,'Erfassung Adressen'!$A:$M,'Erfassung Adressen'!D$1,FALSE)</f>
        <v>#N/A</v>
      </c>
      <c r="Z138" s="102" t="e">
        <f>VLOOKUP($E138,'Erfassung Adressen'!$A:$M,'Erfassung Adressen'!E$1,FALSE)</f>
        <v>#N/A</v>
      </c>
      <c r="AA138" s="102" t="e">
        <f>VLOOKUP($E138,'Erfassung Adressen'!$A:$M,'Erfassung Adressen'!I$1,FALSE)</f>
        <v>#N/A</v>
      </c>
      <c r="AB138" s="102" t="e">
        <f>VLOOKUP($E138,'Erfassung Adressen'!$A:$M,'Erfassung Adressen'!J$1,FALSE)</f>
        <v>#N/A</v>
      </c>
      <c r="AC138" s="102" t="e">
        <f>VLOOKUP($E138,'Erfassung Adressen'!$A:$M,'Erfassung Adressen'!K$1,FALSE)</f>
        <v>#N/A</v>
      </c>
      <c r="AD138" s="102" t="e">
        <f>VLOOKUP($E138,'Erfassung Adressen'!$A:$M,'Erfassung Adressen'!L$1,FALSE)</f>
        <v>#N/A</v>
      </c>
      <c r="AE138" s="102" t="e">
        <f>VLOOKUP($E138,'Erfassung Adressen'!$A:$M,'Erfassung Adressen'!M$1,FALSE)</f>
        <v>#N/A</v>
      </c>
    </row>
    <row r="139" spans="1:31" x14ac:dyDescent="0.2">
      <c r="A139" s="147"/>
      <c r="B139" s="35"/>
      <c r="C139" s="84"/>
      <c r="D139" s="84"/>
      <c r="E139" s="84"/>
      <c r="F139" s="111"/>
      <c r="G139" s="84"/>
      <c r="H139" s="83"/>
      <c r="I139" s="84"/>
      <c r="J139" s="75" t="str">
        <f t="shared" si="15"/>
        <v/>
      </c>
      <c r="K139" s="85" t="str">
        <f>IF(B139="","",VLOOKUP(B139,Taxen!$A$1:$E$13,3,FALSE)*H139)</f>
        <v/>
      </c>
      <c r="L139" s="86" t="str">
        <f>IF(B139="","",VLOOKUP(B139,Taxen!$A$1:$E$13,4,FALSE)*H139)</f>
        <v/>
      </c>
      <c r="M139" s="65"/>
      <c r="N139" s="29" t="str">
        <f>IF(ISERROR(VLOOKUP($B139,Taxen!$A:$D,2,FALSE)*$H139),"",(VLOOKUP($B139,Taxen!$A:$D,2,FALSE)*$H139))</f>
        <v/>
      </c>
      <c r="O139" s="30" t="str">
        <f>IF(ISERROR(VLOOKUP($B139,Taxen!$A:$D,3,FALSE)*$H139),"",(VLOOKUP($B139,Taxen!$A:$D,3,FALSE)*$H139))</f>
        <v/>
      </c>
      <c r="P139" s="31" t="str">
        <f>IF(ISERROR(VLOOKUP($B139,Taxen!$A:$D,4,FALSE)*$H139),"",(VLOOKUP($B139,Taxen!$A:$D,4,FALSE)*$H139))</f>
        <v/>
      </c>
      <c r="Q139" s="32" t="str">
        <f t="shared" ref="Q139:Q202" si="16">IF(B139="","",N139-O139-P139)</f>
        <v/>
      </c>
      <c r="R139" s="141"/>
      <c r="S139" s="33" t="str">
        <f t="shared" ref="S139:S202" si="17">IF(Q139="","",Q139/H139)</f>
        <v/>
      </c>
      <c r="T139" s="33" t="str">
        <f>IF(ISERROR(VLOOKUP($B139,Taxen!$A:$E,5,FALSE)),"",(VLOOKUP($B139,Taxen!$A:$E,5,FALSE)))</f>
        <v/>
      </c>
      <c r="U139" s="9" t="str">
        <f t="shared" ref="U139:U202" si="18">IF(S139=T139,"ok","Fehler")</f>
        <v>ok</v>
      </c>
      <c r="X139" s="102" t="e">
        <f>VLOOKUP($E139,'Erfassung Adressen'!$A:$M,'Erfassung Adressen'!G$1,FALSE)</f>
        <v>#N/A</v>
      </c>
      <c r="Y139" s="102" t="e">
        <f>VLOOKUP($E139,'Erfassung Adressen'!$A:$M,'Erfassung Adressen'!D$1,FALSE)</f>
        <v>#N/A</v>
      </c>
      <c r="Z139" s="102" t="e">
        <f>VLOOKUP($E139,'Erfassung Adressen'!$A:$M,'Erfassung Adressen'!E$1,FALSE)</f>
        <v>#N/A</v>
      </c>
      <c r="AA139" s="102" t="e">
        <f>VLOOKUP($E139,'Erfassung Adressen'!$A:$M,'Erfassung Adressen'!I$1,FALSE)</f>
        <v>#N/A</v>
      </c>
      <c r="AB139" s="102" t="e">
        <f>VLOOKUP($E139,'Erfassung Adressen'!$A:$M,'Erfassung Adressen'!J$1,FALSE)</f>
        <v>#N/A</v>
      </c>
      <c r="AC139" s="102" t="e">
        <f>VLOOKUP($E139,'Erfassung Adressen'!$A:$M,'Erfassung Adressen'!K$1,FALSE)</f>
        <v>#N/A</v>
      </c>
      <c r="AD139" s="102" t="e">
        <f>VLOOKUP($E139,'Erfassung Adressen'!$A:$M,'Erfassung Adressen'!L$1,FALSE)</f>
        <v>#N/A</v>
      </c>
      <c r="AE139" s="102" t="e">
        <f>VLOOKUP($E139,'Erfassung Adressen'!$A:$M,'Erfassung Adressen'!M$1,FALSE)</f>
        <v>#N/A</v>
      </c>
    </row>
    <row r="140" spans="1:31" x14ac:dyDescent="0.2">
      <c r="A140" s="147"/>
      <c r="B140" s="142"/>
      <c r="C140" s="112"/>
      <c r="D140" s="112"/>
      <c r="E140" s="112"/>
      <c r="F140" s="113"/>
      <c r="G140" s="112"/>
      <c r="H140" s="114"/>
      <c r="I140" s="84"/>
      <c r="J140" s="75" t="str">
        <f t="shared" si="15"/>
        <v/>
      </c>
      <c r="K140" s="85" t="str">
        <f>IF(B140="","",VLOOKUP(B140,Taxen!$A$1:$E$13,3,FALSE)*H140)</f>
        <v/>
      </c>
      <c r="L140" s="86" t="str">
        <f>IF(B140="","",VLOOKUP(B140,Taxen!$A$1:$E$13,4,FALSE)*H140)</f>
        <v/>
      </c>
      <c r="M140" s="65"/>
      <c r="N140" s="29" t="str">
        <f>IF(ISERROR(VLOOKUP($B140,Taxen!$A:$D,2,FALSE)*$H140),"",(VLOOKUP($B140,Taxen!$A:$D,2,FALSE)*$H140))</f>
        <v/>
      </c>
      <c r="O140" s="30" t="str">
        <f>IF(ISERROR(VLOOKUP($B140,Taxen!$A:$D,3,FALSE)*$H140),"",(VLOOKUP($B140,Taxen!$A:$D,3,FALSE)*$H140))</f>
        <v/>
      </c>
      <c r="P140" s="31" t="str">
        <f>IF(ISERROR(VLOOKUP($B140,Taxen!$A:$D,4,FALSE)*$H140),"",(VLOOKUP($B140,Taxen!$A:$D,4,FALSE)*$H140))</f>
        <v/>
      </c>
      <c r="Q140" s="32" t="str">
        <f t="shared" si="16"/>
        <v/>
      </c>
      <c r="R140" s="141"/>
      <c r="S140" s="33" t="str">
        <f t="shared" si="17"/>
        <v/>
      </c>
      <c r="T140" s="33" t="str">
        <f>IF(ISERROR(VLOOKUP($B140,Taxen!$A:$E,5,FALSE)),"",(VLOOKUP($B140,Taxen!$A:$E,5,FALSE)))</f>
        <v/>
      </c>
      <c r="U140" s="9" t="str">
        <f t="shared" si="18"/>
        <v>ok</v>
      </c>
      <c r="X140" s="102" t="e">
        <f>VLOOKUP($E140,'Erfassung Adressen'!$A:$M,'Erfassung Adressen'!G$1,FALSE)</f>
        <v>#N/A</v>
      </c>
      <c r="Y140" s="102" t="e">
        <f>VLOOKUP($E140,'Erfassung Adressen'!$A:$M,'Erfassung Adressen'!D$1,FALSE)</f>
        <v>#N/A</v>
      </c>
      <c r="Z140" s="102" t="e">
        <f>VLOOKUP($E140,'Erfassung Adressen'!$A:$M,'Erfassung Adressen'!E$1,FALSE)</f>
        <v>#N/A</v>
      </c>
      <c r="AA140" s="102" t="e">
        <f>VLOOKUP($E140,'Erfassung Adressen'!$A:$M,'Erfassung Adressen'!I$1,FALSE)</f>
        <v>#N/A</v>
      </c>
      <c r="AB140" s="102" t="e">
        <f>VLOOKUP($E140,'Erfassung Adressen'!$A:$M,'Erfassung Adressen'!J$1,FALSE)</f>
        <v>#N/A</v>
      </c>
      <c r="AC140" s="102" t="e">
        <f>VLOOKUP($E140,'Erfassung Adressen'!$A:$M,'Erfassung Adressen'!K$1,FALSE)</f>
        <v>#N/A</v>
      </c>
      <c r="AD140" s="102" t="e">
        <f>VLOOKUP($E140,'Erfassung Adressen'!$A:$M,'Erfassung Adressen'!L$1,FALSE)</f>
        <v>#N/A</v>
      </c>
      <c r="AE140" s="102" t="e">
        <f>VLOOKUP($E140,'Erfassung Adressen'!$A:$M,'Erfassung Adressen'!M$1,FALSE)</f>
        <v>#N/A</v>
      </c>
    </row>
    <row r="141" spans="1:31" x14ac:dyDescent="0.2">
      <c r="A141" s="147"/>
      <c r="B141" s="35"/>
      <c r="C141" s="84"/>
      <c r="D141" s="84"/>
      <c r="E141" s="84"/>
      <c r="F141" s="111"/>
      <c r="G141" s="84"/>
      <c r="H141" s="83"/>
      <c r="I141" s="84"/>
      <c r="J141" s="75" t="str">
        <f t="shared" si="15"/>
        <v/>
      </c>
      <c r="K141" s="85" t="str">
        <f>IF(B141="","",VLOOKUP(B141,Taxen!$A$1:$E$13,3,FALSE)*H141)</f>
        <v/>
      </c>
      <c r="L141" s="86" t="str">
        <f>IF(B141="","",VLOOKUP(B141,Taxen!$A$1:$E$13,4,FALSE)*H141)</f>
        <v/>
      </c>
      <c r="M141" s="65"/>
      <c r="N141" s="29" t="str">
        <f>IF(ISERROR(VLOOKUP($B141,Taxen!$A:$D,2,FALSE)*$H141),"",(VLOOKUP($B141,Taxen!$A:$D,2,FALSE)*$H141))</f>
        <v/>
      </c>
      <c r="O141" s="30" t="str">
        <f>IF(ISERROR(VLOOKUP($B141,Taxen!$A:$D,3,FALSE)*$H141),"",(VLOOKUP($B141,Taxen!$A:$D,3,FALSE)*$H141))</f>
        <v/>
      </c>
      <c r="P141" s="31" t="str">
        <f>IF(ISERROR(VLOOKUP($B141,Taxen!$A:$D,4,FALSE)*$H141),"",(VLOOKUP($B141,Taxen!$A:$D,4,FALSE)*$H141))</f>
        <v/>
      </c>
      <c r="Q141" s="32" t="str">
        <f t="shared" si="16"/>
        <v/>
      </c>
      <c r="R141" s="141"/>
      <c r="S141" s="33" t="str">
        <f t="shared" si="17"/>
        <v/>
      </c>
      <c r="T141" s="33" t="str">
        <f>IF(ISERROR(VLOOKUP($B141,Taxen!$A:$E,5,FALSE)),"",(VLOOKUP($B141,Taxen!$A:$E,5,FALSE)))</f>
        <v/>
      </c>
      <c r="U141" s="9" t="str">
        <f t="shared" si="18"/>
        <v>ok</v>
      </c>
      <c r="X141" s="102" t="e">
        <f>VLOOKUP($E141,'Erfassung Adressen'!$A:$M,'Erfassung Adressen'!G$1,FALSE)</f>
        <v>#N/A</v>
      </c>
      <c r="Y141" s="102" t="e">
        <f>VLOOKUP($E141,'Erfassung Adressen'!$A:$M,'Erfassung Adressen'!D$1,FALSE)</f>
        <v>#N/A</v>
      </c>
      <c r="Z141" s="102" t="e">
        <f>VLOOKUP($E141,'Erfassung Adressen'!$A:$M,'Erfassung Adressen'!E$1,FALSE)</f>
        <v>#N/A</v>
      </c>
      <c r="AA141" s="102" t="e">
        <f>VLOOKUP($E141,'Erfassung Adressen'!$A:$M,'Erfassung Adressen'!I$1,FALSE)</f>
        <v>#N/A</v>
      </c>
      <c r="AB141" s="102" t="e">
        <f>VLOOKUP($E141,'Erfassung Adressen'!$A:$M,'Erfassung Adressen'!J$1,FALSE)</f>
        <v>#N/A</v>
      </c>
      <c r="AC141" s="102" t="e">
        <f>VLOOKUP($E141,'Erfassung Adressen'!$A:$M,'Erfassung Adressen'!K$1,FALSE)</f>
        <v>#N/A</v>
      </c>
      <c r="AD141" s="102" t="e">
        <f>VLOOKUP($E141,'Erfassung Adressen'!$A:$M,'Erfassung Adressen'!L$1,FALSE)</f>
        <v>#N/A</v>
      </c>
      <c r="AE141" s="102" t="e">
        <f>VLOOKUP($E141,'Erfassung Adressen'!$A:$M,'Erfassung Adressen'!M$1,FALSE)</f>
        <v>#N/A</v>
      </c>
    </row>
    <row r="142" spans="1:31" x14ac:dyDescent="0.2">
      <c r="A142" s="147"/>
      <c r="B142" s="142"/>
      <c r="C142" s="112"/>
      <c r="D142" s="112"/>
      <c r="E142" s="112"/>
      <c r="F142" s="113"/>
      <c r="G142" s="112"/>
      <c r="H142" s="114"/>
      <c r="I142" s="84"/>
      <c r="J142" s="75" t="str">
        <f t="shared" si="15"/>
        <v/>
      </c>
      <c r="K142" s="85" t="str">
        <f>IF(B142="","",VLOOKUP(B142,Taxen!$A$1:$E$13,3,FALSE)*H142)</f>
        <v/>
      </c>
      <c r="L142" s="86" t="str">
        <f>IF(B142="","",VLOOKUP(B142,Taxen!$A$1:$E$13,4,FALSE)*H142)</f>
        <v/>
      </c>
      <c r="M142" s="65"/>
      <c r="N142" s="29" t="str">
        <f>IF(ISERROR(VLOOKUP($B142,Taxen!$A:$D,2,FALSE)*$H142),"",(VLOOKUP($B142,Taxen!$A:$D,2,FALSE)*$H142))</f>
        <v/>
      </c>
      <c r="O142" s="30" t="str">
        <f>IF(ISERROR(VLOOKUP($B142,Taxen!$A:$D,3,FALSE)*$H142),"",(VLOOKUP($B142,Taxen!$A:$D,3,FALSE)*$H142))</f>
        <v/>
      </c>
      <c r="P142" s="31" t="str">
        <f>IF(ISERROR(VLOOKUP($B142,Taxen!$A:$D,4,FALSE)*$H142),"",(VLOOKUP($B142,Taxen!$A:$D,4,FALSE)*$H142))</f>
        <v/>
      </c>
      <c r="Q142" s="32" t="str">
        <f t="shared" si="16"/>
        <v/>
      </c>
      <c r="R142" s="141"/>
      <c r="S142" s="33" t="str">
        <f t="shared" si="17"/>
        <v/>
      </c>
      <c r="T142" s="33" t="str">
        <f>IF(ISERROR(VLOOKUP($B142,Taxen!$A:$E,5,FALSE)),"",(VLOOKUP($B142,Taxen!$A:$E,5,FALSE)))</f>
        <v/>
      </c>
      <c r="U142" s="9" t="str">
        <f t="shared" si="18"/>
        <v>ok</v>
      </c>
      <c r="X142" s="102" t="e">
        <f>VLOOKUP($E142,'Erfassung Adressen'!$A:$M,'Erfassung Adressen'!G$1,FALSE)</f>
        <v>#N/A</v>
      </c>
      <c r="Y142" s="102" t="e">
        <f>VLOOKUP($E142,'Erfassung Adressen'!$A:$M,'Erfassung Adressen'!D$1,FALSE)</f>
        <v>#N/A</v>
      </c>
      <c r="Z142" s="102" t="e">
        <f>VLOOKUP($E142,'Erfassung Adressen'!$A:$M,'Erfassung Adressen'!E$1,FALSE)</f>
        <v>#N/A</v>
      </c>
      <c r="AA142" s="102" t="e">
        <f>VLOOKUP($E142,'Erfassung Adressen'!$A:$M,'Erfassung Adressen'!I$1,FALSE)</f>
        <v>#N/A</v>
      </c>
      <c r="AB142" s="102" t="e">
        <f>VLOOKUP($E142,'Erfassung Adressen'!$A:$M,'Erfassung Adressen'!J$1,FALSE)</f>
        <v>#N/A</v>
      </c>
      <c r="AC142" s="102" t="e">
        <f>VLOOKUP($E142,'Erfassung Adressen'!$A:$M,'Erfassung Adressen'!K$1,FALSE)</f>
        <v>#N/A</v>
      </c>
      <c r="AD142" s="102" t="e">
        <f>VLOOKUP($E142,'Erfassung Adressen'!$A:$M,'Erfassung Adressen'!L$1,FALSE)</f>
        <v>#N/A</v>
      </c>
      <c r="AE142" s="102" t="e">
        <f>VLOOKUP($E142,'Erfassung Adressen'!$A:$M,'Erfassung Adressen'!M$1,FALSE)</f>
        <v>#N/A</v>
      </c>
    </row>
    <row r="143" spans="1:31" x14ac:dyDescent="0.2">
      <c r="A143" s="147"/>
      <c r="B143" s="35"/>
      <c r="C143" s="84"/>
      <c r="D143" s="84"/>
      <c r="E143" s="84"/>
      <c r="F143" s="111"/>
      <c r="G143" s="84"/>
      <c r="H143" s="83"/>
      <c r="I143" s="84"/>
      <c r="J143" s="75" t="str">
        <f t="shared" si="15"/>
        <v/>
      </c>
      <c r="K143" s="85" t="str">
        <f>IF(B143="","",VLOOKUP(B143,Taxen!$A$1:$E$13,3,FALSE)*H143)</f>
        <v/>
      </c>
      <c r="L143" s="86" t="str">
        <f>IF(B143="","",VLOOKUP(B143,Taxen!$A$1:$E$13,4,FALSE)*H143)</f>
        <v/>
      </c>
      <c r="M143" s="65"/>
      <c r="N143" s="29" t="str">
        <f>IF(ISERROR(VLOOKUP($B143,Taxen!$A:$D,2,FALSE)*$H143),"",(VLOOKUP($B143,Taxen!$A:$D,2,FALSE)*$H143))</f>
        <v/>
      </c>
      <c r="O143" s="30" t="str">
        <f>IF(ISERROR(VLOOKUP($B143,Taxen!$A:$D,3,FALSE)*$H143),"",(VLOOKUP($B143,Taxen!$A:$D,3,FALSE)*$H143))</f>
        <v/>
      </c>
      <c r="P143" s="31" t="str">
        <f>IF(ISERROR(VLOOKUP($B143,Taxen!$A:$D,4,FALSE)*$H143),"",(VLOOKUP($B143,Taxen!$A:$D,4,FALSE)*$H143))</f>
        <v/>
      </c>
      <c r="Q143" s="32" t="str">
        <f t="shared" si="16"/>
        <v/>
      </c>
      <c r="R143" s="141"/>
      <c r="S143" s="33" t="str">
        <f t="shared" si="17"/>
        <v/>
      </c>
      <c r="T143" s="33" t="str">
        <f>IF(ISERROR(VLOOKUP($B143,Taxen!$A:$E,5,FALSE)),"",(VLOOKUP($B143,Taxen!$A:$E,5,FALSE)))</f>
        <v/>
      </c>
      <c r="U143" s="9" t="str">
        <f t="shared" si="18"/>
        <v>ok</v>
      </c>
      <c r="X143" s="102" t="e">
        <f>VLOOKUP($E143,'Erfassung Adressen'!$A:$M,'Erfassung Adressen'!G$1,FALSE)</f>
        <v>#N/A</v>
      </c>
      <c r="Y143" s="102" t="e">
        <f>VLOOKUP($E143,'Erfassung Adressen'!$A:$M,'Erfassung Adressen'!D$1,FALSE)</f>
        <v>#N/A</v>
      </c>
      <c r="Z143" s="102" t="e">
        <f>VLOOKUP($E143,'Erfassung Adressen'!$A:$M,'Erfassung Adressen'!E$1,FALSE)</f>
        <v>#N/A</v>
      </c>
      <c r="AA143" s="102" t="e">
        <f>VLOOKUP($E143,'Erfassung Adressen'!$A:$M,'Erfassung Adressen'!I$1,FALSE)</f>
        <v>#N/A</v>
      </c>
      <c r="AB143" s="102" t="e">
        <f>VLOOKUP($E143,'Erfassung Adressen'!$A:$M,'Erfassung Adressen'!J$1,FALSE)</f>
        <v>#N/A</v>
      </c>
      <c r="AC143" s="102" t="e">
        <f>VLOOKUP($E143,'Erfassung Adressen'!$A:$M,'Erfassung Adressen'!K$1,FALSE)</f>
        <v>#N/A</v>
      </c>
      <c r="AD143" s="102" t="e">
        <f>VLOOKUP($E143,'Erfassung Adressen'!$A:$M,'Erfassung Adressen'!L$1,FALSE)</f>
        <v>#N/A</v>
      </c>
      <c r="AE143" s="102" t="e">
        <f>VLOOKUP($E143,'Erfassung Adressen'!$A:$M,'Erfassung Adressen'!M$1,FALSE)</f>
        <v>#N/A</v>
      </c>
    </row>
    <row r="144" spans="1:31" x14ac:dyDescent="0.2">
      <c r="A144" s="147"/>
      <c r="B144" s="142"/>
      <c r="C144" s="112"/>
      <c r="D144" s="112"/>
      <c r="E144" s="112"/>
      <c r="F144" s="113"/>
      <c r="G144" s="112"/>
      <c r="H144" s="114"/>
      <c r="I144" s="84"/>
      <c r="J144" s="75" t="str">
        <f t="shared" si="15"/>
        <v/>
      </c>
      <c r="K144" s="85" t="str">
        <f>IF(B144="","",VLOOKUP(B144,Taxen!$A$1:$E$13,3,FALSE)*H144)</f>
        <v/>
      </c>
      <c r="L144" s="86" t="str">
        <f>IF(B144="","",VLOOKUP(B144,Taxen!$A$1:$E$13,4,FALSE)*H144)</f>
        <v/>
      </c>
      <c r="M144" s="65"/>
      <c r="N144" s="29" t="str">
        <f>IF(ISERROR(VLOOKUP($B144,Taxen!$A:$D,2,FALSE)*$H144),"",(VLOOKUP($B144,Taxen!$A:$D,2,FALSE)*$H144))</f>
        <v/>
      </c>
      <c r="O144" s="30" t="str">
        <f>IF(ISERROR(VLOOKUP($B144,Taxen!$A:$D,3,FALSE)*$H144),"",(VLOOKUP($B144,Taxen!$A:$D,3,FALSE)*$H144))</f>
        <v/>
      </c>
      <c r="P144" s="31" t="str">
        <f>IF(ISERROR(VLOOKUP($B144,Taxen!$A:$D,4,FALSE)*$H144),"",(VLOOKUP($B144,Taxen!$A:$D,4,FALSE)*$H144))</f>
        <v/>
      </c>
      <c r="Q144" s="32" t="str">
        <f t="shared" si="16"/>
        <v/>
      </c>
      <c r="R144" s="141"/>
      <c r="S144" s="33" t="str">
        <f t="shared" si="17"/>
        <v/>
      </c>
      <c r="T144" s="33" t="str">
        <f>IF(ISERROR(VLOOKUP($B144,Taxen!$A:$E,5,FALSE)),"",(VLOOKUP($B144,Taxen!$A:$E,5,FALSE)))</f>
        <v/>
      </c>
      <c r="U144" s="9" t="str">
        <f t="shared" si="18"/>
        <v>ok</v>
      </c>
      <c r="X144" s="102" t="e">
        <f>VLOOKUP($E144,'Erfassung Adressen'!$A:$M,'Erfassung Adressen'!G$1,FALSE)</f>
        <v>#N/A</v>
      </c>
      <c r="Y144" s="102" t="e">
        <f>VLOOKUP($E144,'Erfassung Adressen'!$A:$M,'Erfassung Adressen'!D$1,FALSE)</f>
        <v>#N/A</v>
      </c>
      <c r="Z144" s="102" t="e">
        <f>VLOOKUP($E144,'Erfassung Adressen'!$A:$M,'Erfassung Adressen'!E$1,FALSE)</f>
        <v>#N/A</v>
      </c>
      <c r="AA144" s="102" t="e">
        <f>VLOOKUP($E144,'Erfassung Adressen'!$A:$M,'Erfassung Adressen'!I$1,FALSE)</f>
        <v>#N/A</v>
      </c>
      <c r="AB144" s="102" t="e">
        <f>VLOOKUP($E144,'Erfassung Adressen'!$A:$M,'Erfassung Adressen'!J$1,FALSE)</f>
        <v>#N/A</v>
      </c>
      <c r="AC144" s="102" t="e">
        <f>VLOOKUP($E144,'Erfassung Adressen'!$A:$M,'Erfassung Adressen'!K$1,FALSE)</f>
        <v>#N/A</v>
      </c>
      <c r="AD144" s="102" t="e">
        <f>VLOOKUP($E144,'Erfassung Adressen'!$A:$M,'Erfassung Adressen'!L$1,FALSE)</f>
        <v>#N/A</v>
      </c>
      <c r="AE144" s="102" t="e">
        <f>VLOOKUP($E144,'Erfassung Adressen'!$A:$M,'Erfassung Adressen'!M$1,FALSE)</f>
        <v>#N/A</v>
      </c>
    </row>
    <row r="145" spans="1:31" x14ac:dyDescent="0.2">
      <c r="A145" s="147"/>
      <c r="B145" s="35"/>
      <c r="C145" s="84"/>
      <c r="D145" s="84"/>
      <c r="E145" s="84"/>
      <c r="F145" s="111"/>
      <c r="G145" s="84"/>
      <c r="H145" s="83"/>
      <c r="I145" s="84"/>
      <c r="J145" s="75" t="str">
        <f t="shared" si="15"/>
        <v/>
      </c>
      <c r="K145" s="85" t="str">
        <f>IF(B145="","",VLOOKUP(B145,Taxen!$A$1:$E$13,3,FALSE)*H145)</f>
        <v/>
      </c>
      <c r="L145" s="86" t="str">
        <f>IF(B145="","",VLOOKUP(B145,Taxen!$A$1:$E$13,4,FALSE)*H145)</f>
        <v/>
      </c>
      <c r="M145" s="65"/>
      <c r="N145" s="29" t="str">
        <f>IF(ISERROR(VLOOKUP($B145,Taxen!$A:$D,2,FALSE)*$H145),"",(VLOOKUP($B145,Taxen!$A:$D,2,FALSE)*$H145))</f>
        <v/>
      </c>
      <c r="O145" s="30" t="str">
        <f>IF(ISERROR(VLOOKUP($B145,Taxen!$A:$D,3,FALSE)*$H145),"",(VLOOKUP($B145,Taxen!$A:$D,3,FALSE)*$H145))</f>
        <v/>
      </c>
      <c r="P145" s="31" t="str">
        <f>IF(ISERROR(VLOOKUP($B145,Taxen!$A:$D,4,FALSE)*$H145),"",(VLOOKUP($B145,Taxen!$A:$D,4,FALSE)*$H145))</f>
        <v/>
      </c>
      <c r="Q145" s="32" t="str">
        <f t="shared" si="16"/>
        <v/>
      </c>
      <c r="R145" s="141"/>
      <c r="S145" s="33" t="str">
        <f t="shared" si="17"/>
        <v/>
      </c>
      <c r="T145" s="33" t="str">
        <f>IF(ISERROR(VLOOKUP($B145,Taxen!$A:$E,5,FALSE)),"",(VLOOKUP($B145,Taxen!$A:$E,5,FALSE)))</f>
        <v/>
      </c>
      <c r="U145" s="9" t="str">
        <f t="shared" si="18"/>
        <v>ok</v>
      </c>
      <c r="X145" s="102" t="e">
        <f>VLOOKUP($E145,'Erfassung Adressen'!$A:$M,'Erfassung Adressen'!G$1,FALSE)</f>
        <v>#N/A</v>
      </c>
      <c r="Y145" s="102" t="e">
        <f>VLOOKUP($E145,'Erfassung Adressen'!$A:$M,'Erfassung Adressen'!D$1,FALSE)</f>
        <v>#N/A</v>
      </c>
      <c r="Z145" s="102" t="e">
        <f>VLOOKUP($E145,'Erfassung Adressen'!$A:$M,'Erfassung Adressen'!E$1,FALSE)</f>
        <v>#N/A</v>
      </c>
      <c r="AA145" s="102" t="e">
        <f>VLOOKUP($E145,'Erfassung Adressen'!$A:$M,'Erfassung Adressen'!I$1,FALSE)</f>
        <v>#N/A</v>
      </c>
      <c r="AB145" s="102" t="e">
        <f>VLOOKUP($E145,'Erfassung Adressen'!$A:$M,'Erfassung Adressen'!J$1,FALSE)</f>
        <v>#N/A</v>
      </c>
      <c r="AC145" s="102" t="e">
        <f>VLOOKUP($E145,'Erfassung Adressen'!$A:$M,'Erfassung Adressen'!K$1,FALSE)</f>
        <v>#N/A</v>
      </c>
      <c r="AD145" s="102" t="e">
        <f>VLOOKUP($E145,'Erfassung Adressen'!$A:$M,'Erfassung Adressen'!L$1,FALSE)</f>
        <v>#N/A</v>
      </c>
      <c r="AE145" s="102" t="e">
        <f>VLOOKUP($E145,'Erfassung Adressen'!$A:$M,'Erfassung Adressen'!M$1,FALSE)</f>
        <v>#N/A</v>
      </c>
    </row>
    <row r="146" spans="1:31" x14ac:dyDescent="0.2">
      <c r="A146" s="147"/>
      <c r="B146" s="142"/>
      <c r="C146" s="112"/>
      <c r="D146" s="112"/>
      <c r="E146" s="112"/>
      <c r="F146" s="113"/>
      <c r="G146" s="112"/>
      <c r="H146" s="114"/>
      <c r="I146" s="84"/>
      <c r="J146" s="75" t="str">
        <f t="shared" si="15"/>
        <v/>
      </c>
      <c r="K146" s="85" t="str">
        <f>IF(B146="","",VLOOKUP(B146,Taxen!$A$1:$E$13,3,FALSE)*H146)</f>
        <v/>
      </c>
      <c r="L146" s="86" t="str">
        <f>IF(B146="","",VLOOKUP(B146,Taxen!$A$1:$E$13,4,FALSE)*H146)</f>
        <v/>
      </c>
      <c r="M146" s="65"/>
      <c r="N146" s="29" t="str">
        <f>IF(ISERROR(VLOOKUP($B146,Taxen!$A:$D,2,FALSE)*$H146),"",(VLOOKUP($B146,Taxen!$A:$D,2,FALSE)*$H146))</f>
        <v/>
      </c>
      <c r="O146" s="30" t="str">
        <f>IF(ISERROR(VLOOKUP($B146,Taxen!$A:$D,3,FALSE)*$H146),"",(VLOOKUP($B146,Taxen!$A:$D,3,FALSE)*$H146))</f>
        <v/>
      </c>
      <c r="P146" s="31" t="str">
        <f>IF(ISERROR(VLOOKUP($B146,Taxen!$A:$D,4,FALSE)*$H146),"",(VLOOKUP($B146,Taxen!$A:$D,4,FALSE)*$H146))</f>
        <v/>
      </c>
      <c r="Q146" s="32" t="str">
        <f t="shared" si="16"/>
        <v/>
      </c>
      <c r="R146" s="141"/>
      <c r="S146" s="33" t="str">
        <f t="shared" si="17"/>
        <v/>
      </c>
      <c r="T146" s="33" t="str">
        <f>IF(ISERROR(VLOOKUP($B146,Taxen!$A:$E,5,FALSE)),"",(VLOOKUP($B146,Taxen!$A:$E,5,FALSE)))</f>
        <v/>
      </c>
      <c r="U146" s="9" t="str">
        <f t="shared" si="18"/>
        <v>ok</v>
      </c>
      <c r="X146" s="102" t="e">
        <f>VLOOKUP($E146,'Erfassung Adressen'!$A:$M,'Erfassung Adressen'!G$1,FALSE)</f>
        <v>#N/A</v>
      </c>
      <c r="Y146" s="102" t="e">
        <f>VLOOKUP($E146,'Erfassung Adressen'!$A:$M,'Erfassung Adressen'!D$1,FALSE)</f>
        <v>#N/A</v>
      </c>
      <c r="Z146" s="102" t="e">
        <f>VLOOKUP($E146,'Erfassung Adressen'!$A:$M,'Erfassung Adressen'!E$1,FALSE)</f>
        <v>#N/A</v>
      </c>
      <c r="AA146" s="102" t="e">
        <f>VLOOKUP($E146,'Erfassung Adressen'!$A:$M,'Erfassung Adressen'!I$1,FALSE)</f>
        <v>#N/A</v>
      </c>
      <c r="AB146" s="102" t="e">
        <f>VLOOKUP($E146,'Erfassung Adressen'!$A:$M,'Erfassung Adressen'!J$1,FALSE)</f>
        <v>#N/A</v>
      </c>
      <c r="AC146" s="102" t="e">
        <f>VLOOKUP($E146,'Erfassung Adressen'!$A:$M,'Erfassung Adressen'!K$1,FALSE)</f>
        <v>#N/A</v>
      </c>
      <c r="AD146" s="102" t="e">
        <f>VLOOKUP($E146,'Erfassung Adressen'!$A:$M,'Erfassung Adressen'!L$1,FALSE)</f>
        <v>#N/A</v>
      </c>
      <c r="AE146" s="102" t="e">
        <f>VLOOKUP($E146,'Erfassung Adressen'!$A:$M,'Erfassung Adressen'!M$1,FALSE)</f>
        <v>#N/A</v>
      </c>
    </row>
    <row r="147" spans="1:31" x14ac:dyDescent="0.2">
      <c r="A147" s="147"/>
      <c r="B147" s="35"/>
      <c r="C147" s="84"/>
      <c r="D147" s="84"/>
      <c r="E147" s="84"/>
      <c r="F147" s="111"/>
      <c r="G147" s="84"/>
      <c r="H147" s="83"/>
      <c r="I147" s="84"/>
      <c r="J147" s="75" t="str">
        <f t="shared" si="15"/>
        <v/>
      </c>
      <c r="K147" s="85" t="str">
        <f>IF(B147="","",VLOOKUP(B147,Taxen!$A$1:$E$13,3,FALSE)*H147)</f>
        <v/>
      </c>
      <c r="L147" s="86" t="str">
        <f>IF(B147="","",VLOOKUP(B147,Taxen!$A$1:$E$13,4,FALSE)*H147)</f>
        <v/>
      </c>
      <c r="M147" s="65"/>
      <c r="N147" s="29" t="str">
        <f>IF(ISERROR(VLOOKUP($B147,Taxen!$A:$D,2,FALSE)*$H147),"",(VLOOKUP($B147,Taxen!$A:$D,2,FALSE)*$H147))</f>
        <v/>
      </c>
      <c r="O147" s="30" t="str">
        <f>IF(ISERROR(VLOOKUP($B147,Taxen!$A:$D,3,FALSE)*$H147),"",(VLOOKUP($B147,Taxen!$A:$D,3,FALSE)*$H147))</f>
        <v/>
      </c>
      <c r="P147" s="31" t="str">
        <f>IF(ISERROR(VLOOKUP($B147,Taxen!$A:$D,4,FALSE)*$H147),"",(VLOOKUP($B147,Taxen!$A:$D,4,FALSE)*$H147))</f>
        <v/>
      </c>
      <c r="Q147" s="32" t="str">
        <f t="shared" si="16"/>
        <v/>
      </c>
      <c r="R147" s="141"/>
      <c r="S147" s="33" t="str">
        <f t="shared" si="17"/>
        <v/>
      </c>
      <c r="T147" s="33" t="str">
        <f>IF(ISERROR(VLOOKUP($B147,Taxen!$A:$E,5,FALSE)),"",(VLOOKUP($B147,Taxen!$A:$E,5,FALSE)))</f>
        <v/>
      </c>
      <c r="U147" s="9" t="str">
        <f t="shared" si="18"/>
        <v>ok</v>
      </c>
      <c r="X147" s="102" t="e">
        <f>VLOOKUP($E147,'Erfassung Adressen'!$A:$M,'Erfassung Adressen'!G$1,FALSE)</f>
        <v>#N/A</v>
      </c>
      <c r="Y147" s="102" t="e">
        <f>VLOOKUP($E147,'Erfassung Adressen'!$A:$M,'Erfassung Adressen'!D$1,FALSE)</f>
        <v>#N/A</v>
      </c>
      <c r="Z147" s="102" t="e">
        <f>VLOOKUP($E147,'Erfassung Adressen'!$A:$M,'Erfassung Adressen'!E$1,FALSE)</f>
        <v>#N/A</v>
      </c>
      <c r="AA147" s="102" t="e">
        <f>VLOOKUP($E147,'Erfassung Adressen'!$A:$M,'Erfassung Adressen'!I$1,FALSE)</f>
        <v>#N/A</v>
      </c>
      <c r="AB147" s="102" t="e">
        <f>VLOOKUP($E147,'Erfassung Adressen'!$A:$M,'Erfassung Adressen'!J$1,FALSE)</f>
        <v>#N/A</v>
      </c>
      <c r="AC147" s="102" t="e">
        <f>VLOOKUP($E147,'Erfassung Adressen'!$A:$M,'Erfassung Adressen'!K$1,FALSE)</f>
        <v>#N/A</v>
      </c>
      <c r="AD147" s="102" t="e">
        <f>VLOOKUP($E147,'Erfassung Adressen'!$A:$M,'Erfassung Adressen'!L$1,FALSE)</f>
        <v>#N/A</v>
      </c>
      <c r="AE147" s="102" t="e">
        <f>VLOOKUP($E147,'Erfassung Adressen'!$A:$M,'Erfassung Adressen'!M$1,FALSE)</f>
        <v>#N/A</v>
      </c>
    </row>
    <row r="148" spans="1:31" x14ac:dyDescent="0.2">
      <c r="A148" s="147"/>
      <c r="B148" s="142"/>
      <c r="C148" s="112"/>
      <c r="D148" s="112"/>
      <c r="E148" s="112"/>
      <c r="F148" s="113"/>
      <c r="G148" s="112"/>
      <c r="H148" s="114"/>
      <c r="I148" s="84"/>
      <c r="J148" s="75" t="str">
        <f t="shared" si="15"/>
        <v/>
      </c>
      <c r="K148" s="85" t="str">
        <f>IF(B148="","",VLOOKUP(B148,Taxen!$A$1:$E$13,3,FALSE)*H148)</f>
        <v/>
      </c>
      <c r="L148" s="86" t="str">
        <f>IF(B148="","",VLOOKUP(B148,Taxen!$A$1:$E$13,4,FALSE)*H148)</f>
        <v/>
      </c>
      <c r="M148" s="65"/>
      <c r="N148" s="29" t="str">
        <f>IF(ISERROR(VLOOKUP($B148,Taxen!$A:$D,2,FALSE)*$H148),"",(VLOOKUP($B148,Taxen!$A:$D,2,FALSE)*$H148))</f>
        <v/>
      </c>
      <c r="O148" s="30" t="str">
        <f>IF(ISERROR(VLOOKUP($B148,Taxen!$A:$D,3,FALSE)*$H148),"",(VLOOKUP($B148,Taxen!$A:$D,3,FALSE)*$H148))</f>
        <v/>
      </c>
      <c r="P148" s="31" t="str">
        <f>IF(ISERROR(VLOOKUP($B148,Taxen!$A:$D,4,FALSE)*$H148),"",(VLOOKUP($B148,Taxen!$A:$D,4,FALSE)*$H148))</f>
        <v/>
      </c>
      <c r="Q148" s="32" t="str">
        <f t="shared" si="16"/>
        <v/>
      </c>
      <c r="R148" s="141"/>
      <c r="S148" s="33" t="str">
        <f t="shared" si="17"/>
        <v/>
      </c>
      <c r="T148" s="33" t="str">
        <f>IF(ISERROR(VLOOKUP($B148,Taxen!$A:$E,5,FALSE)),"",(VLOOKUP($B148,Taxen!$A:$E,5,FALSE)))</f>
        <v/>
      </c>
      <c r="U148" s="9" t="str">
        <f t="shared" si="18"/>
        <v>ok</v>
      </c>
      <c r="X148" s="102" t="e">
        <f>VLOOKUP($E148,'Erfassung Adressen'!$A:$M,'Erfassung Adressen'!G$1,FALSE)</f>
        <v>#N/A</v>
      </c>
      <c r="Y148" s="102" t="e">
        <f>VLOOKUP($E148,'Erfassung Adressen'!$A:$M,'Erfassung Adressen'!D$1,FALSE)</f>
        <v>#N/A</v>
      </c>
      <c r="Z148" s="102" t="e">
        <f>VLOOKUP($E148,'Erfassung Adressen'!$A:$M,'Erfassung Adressen'!E$1,FALSE)</f>
        <v>#N/A</v>
      </c>
      <c r="AA148" s="102" t="e">
        <f>VLOOKUP($E148,'Erfassung Adressen'!$A:$M,'Erfassung Adressen'!I$1,FALSE)</f>
        <v>#N/A</v>
      </c>
      <c r="AB148" s="102" t="e">
        <f>VLOOKUP($E148,'Erfassung Adressen'!$A:$M,'Erfassung Adressen'!J$1,FALSE)</f>
        <v>#N/A</v>
      </c>
      <c r="AC148" s="102" t="e">
        <f>VLOOKUP($E148,'Erfassung Adressen'!$A:$M,'Erfassung Adressen'!K$1,FALSE)</f>
        <v>#N/A</v>
      </c>
      <c r="AD148" s="102" t="e">
        <f>VLOOKUP($E148,'Erfassung Adressen'!$A:$M,'Erfassung Adressen'!L$1,FALSE)</f>
        <v>#N/A</v>
      </c>
      <c r="AE148" s="102" t="e">
        <f>VLOOKUP($E148,'Erfassung Adressen'!$A:$M,'Erfassung Adressen'!M$1,FALSE)</f>
        <v>#N/A</v>
      </c>
    </row>
    <row r="149" spans="1:31" x14ac:dyDescent="0.2">
      <c r="A149" s="147"/>
      <c r="B149" s="35"/>
      <c r="C149" s="84"/>
      <c r="D149" s="84"/>
      <c r="E149" s="84"/>
      <c r="F149" s="111"/>
      <c r="G149" s="84"/>
      <c r="H149" s="83"/>
      <c r="I149" s="84"/>
      <c r="J149" s="75" t="str">
        <f t="shared" si="15"/>
        <v/>
      </c>
      <c r="K149" s="85" t="str">
        <f>IF(B149="","",VLOOKUP(B149,Taxen!$A$1:$E$13,3,FALSE)*H149)</f>
        <v/>
      </c>
      <c r="L149" s="86" t="str">
        <f>IF(B149="","",VLOOKUP(B149,Taxen!$A$1:$E$13,4,FALSE)*H149)</f>
        <v/>
      </c>
      <c r="M149" s="65"/>
      <c r="N149" s="29" t="str">
        <f>IF(ISERROR(VLOOKUP($B149,Taxen!$A:$D,2,FALSE)*$H149),"",(VLOOKUP($B149,Taxen!$A:$D,2,FALSE)*$H149))</f>
        <v/>
      </c>
      <c r="O149" s="30" t="str">
        <f>IF(ISERROR(VLOOKUP($B149,Taxen!$A:$D,3,FALSE)*$H149),"",(VLOOKUP($B149,Taxen!$A:$D,3,FALSE)*$H149))</f>
        <v/>
      </c>
      <c r="P149" s="31" t="str">
        <f>IF(ISERROR(VLOOKUP($B149,Taxen!$A:$D,4,FALSE)*$H149),"",(VLOOKUP($B149,Taxen!$A:$D,4,FALSE)*$H149))</f>
        <v/>
      </c>
      <c r="Q149" s="32" t="str">
        <f t="shared" si="16"/>
        <v/>
      </c>
      <c r="R149" s="141"/>
      <c r="S149" s="33" t="str">
        <f t="shared" si="17"/>
        <v/>
      </c>
      <c r="T149" s="33" t="str">
        <f>IF(ISERROR(VLOOKUP($B149,Taxen!$A:$E,5,FALSE)),"",(VLOOKUP($B149,Taxen!$A:$E,5,FALSE)))</f>
        <v/>
      </c>
      <c r="U149" s="9" t="str">
        <f t="shared" si="18"/>
        <v>ok</v>
      </c>
      <c r="X149" s="102" t="e">
        <f>VLOOKUP($E149,'Erfassung Adressen'!$A:$M,'Erfassung Adressen'!G$1,FALSE)</f>
        <v>#N/A</v>
      </c>
      <c r="Y149" s="102" t="e">
        <f>VLOOKUP($E149,'Erfassung Adressen'!$A:$M,'Erfassung Adressen'!D$1,FALSE)</f>
        <v>#N/A</v>
      </c>
      <c r="Z149" s="102" t="e">
        <f>VLOOKUP($E149,'Erfassung Adressen'!$A:$M,'Erfassung Adressen'!E$1,FALSE)</f>
        <v>#N/A</v>
      </c>
      <c r="AA149" s="102" t="e">
        <f>VLOOKUP($E149,'Erfassung Adressen'!$A:$M,'Erfassung Adressen'!I$1,FALSE)</f>
        <v>#N/A</v>
      </c>
      <c r="AB149" s="102" t="e">
        <f>VLOOKUP($E149,'Erfassung Adressen'!$A:$M,'Erfassung Adressen'!J$1,FALSE)</f>
        <v>#N/A</v>
      </c>
      <c r="AC149" s="102" t="e">
        <f>VLOOKUP($E149,'Erfassung Adressen'!$A:$M,'Erfassung Adressen'!K$1,FALSE)</f>
        <v>#N/A</v>
      </c>
      <c r="AD149" s="102" t="e">
        <f>VLOOKUP($E149,'Erfassung Adressen'!$A:$M,'Erfassung Adressen'!L$1,FALSE)</f>
        <v>#N/A</v>
      </c>
      <c r="AE149" s="102" t="e">
        <f>VLOOKUP($E149,'Erfassung Adressen'!$A:$M,'Erfassung Adressen'!M$1,FALSE)</f>
        <v>#N/A</v>
      </c>
    </row>
    <row r="150" spans="1:31" x14ac:dyDescent="0.2">
      <c r="A150" s="147"/>
      <c r="B150" s="142"/>
      <c r="C150" s="112"/>
      <c r="D150" s="112"/>
      <c r="E150" s="112"/>
      <c r="F150" s="113"/>
      <c r="G150" s="112"/>
      <c r="H150" s="114"/>
      <c r="I150" s="84"/>
      <c r="J150" s="75" t="str">
        <f t="shared" si="15"/>
        <v/>
      </c>
      <c r="K150" s="85" t="str">
        <f>IF(B150="","",VLOOKUP(B150,Taxen!$A$1:$E$13,3,FALSE)*H150)</f>
        <v/>
      </c>
      <c r="L150" s="86" t="str">
        <f>IF(B150="","",VLOOKUP(B150,Taxen!$A$1:$E$13,4,FALSE)*H150)</f>
        <v/>
      </c>
      <c r="M150" s="65"/>
      <c r="N150" s="29" t="str">
        <f>IF(ISERROR(VLOOKUP($B150,Taxen!$A:$D,2,FALSE)*$H150),"",(VLOOKUP($B150,Taxen!$A:$D,2,FALSE)*$H150))</f>
        <v/>
      </c>
      <c r="O150" s="30" t="str">
        <f>IF(ISERROR(VLOOKUP($B150,Taxen!$A:$D,3,FALSE)*$H150),"",(VLOOKUP($B150,Taxen!$A:$D,3,FALSE)*$H150))</f>
        <v/>
      </c>
      <c r="P150" s="31" t="str">
        <f>IF(ISERROR(VLOOKUP($B150,Taxen!$A:$D,4,FALSE)*$H150),"",(VLOOKUP($B150,Taxen!$A:$D,4,FALSE)*$H150))</f>
        <v/>
      </c>
      <c r="Q150" s="32" t="str">
        <f t="shared" si="16"/>
        <v/>
      </c>
      <c r="R150" s="141"/>
      <c r="S150" s="33" t="str">
        <f t="shared" si="17"/>
        <v/>
      </c>
      <c r="T150" s="33" t="str">
        <f>IF(ISERROR(VLOOKUP($B150,Taxen!$A:$E,5,FALSE)),"",(VLOOKUP($B150,Taxen!$A:$E,5,FALSE)))</f>
        <v/>
      </c>
      <c r="U150" s="9" t="str">
        <f t="shared" si="18"/>
        <v>ok</v>
      </c>
      <c r="X150" s="102" t="e">
        <f>VLOOKUP($E150,'Erfassung Adressen'!$A:$M,'Erfassung Adressen'!G$1,FALSE)</f>
        <v>#N/A</v>
      </c>
      <c r="Y150" s="102" t="e">
        <f>VLOOKUP($E150,'Erfassung Adressen'!$A:$M,'Erfassung Adressen'!D$1,FALSE)</f>
        <v>#N/A</v>
      </c>
      <c r="Z150" s="102" t="e">
        <f>VLOOKUP($E150,'Erfassung Adressen'!$A:$M,'Erfassung Adressen'!E$1,FALSE)</f>
        <v>#N/A</v>
      </c>
      <c r="AA150" s="102" t="e">
        <f>VLOOKUP($E150,'Erfassung Adressen'!$A:$M,'Erfassung Adressen'!I$1,FALSE)</f>
        <v>#N/A</v>
      </c>
      <c r="AB150" s="102" t="e">
        <f>VLOOKUP($E150,'Erfassung Adressen'!$A:$M,'Erfassung Adressen'!J$1,FALSE)</f>
        <v>#N/A</v>
      </c>
      <c r="AC150" s="102" t="e">
        <f>VLOOKUP($E150,'Erfassung Adressen'!$A:$M,'Erfassung Adressen'!K$1,FALSE)</f>
        <v>#N/A</v>
      </c>
      <c r="AD150" s="102" t="e">
        <f>VLOOKUP($E150,'Erfassung Adressen'!$A:$M,'Erfassung Adressen'!L$1,FALSE)</f>
        <v>#N/A</v>
      </c>
      <c r="AE150" s="102" t="e">
        <f>VLOOKUP($E150,'Erfassung Adressen'!$A:$M,'Erfassung Adressen'!M$1,FALSE)</f>
        <v>#N/A</v>
      </c>
    </row>
    <row r="151" spans="1:31" x14ac:dyDescent="0.2">
      <c r="A151" s="147"/>
      <c r="B151" s="35"/>
      <c r="C151" s="84"/>
      <c r="D151" s="84"/>
      <c r="E151" s="84"/>
      <c r="F151" s="111"/>
      <c r="G151" s="84"/>
      <c r="H151" s="83"/>
      <c r="I151" s="84"/>
      <c r="J151" s="75" t="str">
        <f t="shared" si="15"/>
        <v/>
      </c>
      <c r="K151" s="85" t="str">
        <f>IF(B151="","",VLOOKUP(B151,Taxen!$A$1:$E$13,3,FALSE)*H151)</f>
        <v/>
      </c>
      <c r="L151" s="86" t="str">
        <f>IF(B151="","",VLOOKUP(B151,Taxen!$A$1:$E$13,4,FALSE)*H151)</f>
        <v/>
      </c>
      <c r="M151" s="65"/>
      <c r="N151" s="29" t="str">
        <f>IF(ISERROR(VLOOKUP($B151,Taxen!$A:$D,2,FALSE)*$H151),"",(VLOOKUP($B151,Taxen!$A:$D,2,FALSE)*$H151))</f>
        <v/>
      </c>
      <c r="O151" s="30" t="str">
        <f>IF(ISERROR(VLOOKUP($B151,Taxen!$A:$D,3,FALSE)*$H151),"",(VLOOKUP($B151,Taxen!$A:$D,3,FALSE)*$H151))</f>
        <v/>
      </c>
      <c r="P151" s="31" t="str">
        <f>IF(ISERROR(VLOOKUP($B151,Taxen!$A:$D,4,FALSE)*$H151),"",(VLOOKUP($B151,Taxen!$A:$D,4,FALSE)*$H151))</f>
        <v/>
      </c>
      <c r="Q151" s="32" t="str">
        <f t="shared" si="16"/>
        <v/>
      </c>
      <c r="R151" s="141"/>
      <c r="S151" s="33" t="str">
        <f t="shared" si="17"/>
        <v/>
      </c>
      <c r="T151" s="33" t="str">
        <f>IF(ISERROR(VLOOKUP($B151,Taxen!$A:$E,5,FALSE)),"",(VLOOKUP($B151,Taxen!$A:$E,5,FALSE)))</f>
        <v/>
      </c>
      <c r="U151" s="9" t="str">
        <f t="shared" si="18"/>
        <v>ok</v>
      </c>
      <c r="X151" s="102" t="e">
        <f>VLOOKUP($E151,'Erfassung Adressen'!$A:$M,'Erfassung Adressen'!G$1,FALSE)</f>
        <v>#N/A</v>
      </c>
      <c r="Y151" s="102" t="e">
        <f>VLOOKUP($E151,'Erfassung Adressen'!$A:$M,'Erfassung Adressen'!D$1,FALSE)</f>
        <v>#N/A</v>
      </c>
      <c r="Z151" s="102" t="e">
        <f>VLOOKUP($E151,'Erfassung Adressen'!$A:$M,'Erfassung Adressen'!E$1,FALSE)</f>
        <v>#N/A</v>
      </c>
      <c r="AA151" s="102" t="e">
        <f>VLOOKUP($E151,'Erfassung Adressen'!$A:$M,'Erfassung Adressen'!I$1,FALSE)</f>
        <v>#N/A</v>
      </c>
      <c r="AB151" s="102" t="e">
        <f>VLOOKUP($E151,'Erfassung Adressen'!$A:$M,'Erfassung Adressen'!J$1,FALSE)</f>
        <v>#N/A</v>
      </c>
      <c r="AC151" s="102" t="e">
        <f>VLOOKUP($E151,'Erfassung Adressen'!$A:$M,'Erfassung Adressen'!K$1,FALSE)</f>
        <v>#N/A</v>
      </c>
      <c r="AD151" s="102" t="e">
        <f>VLOOKUP($E151,'Erfassung Adressen'!$A:$M,'Erfassung Adressen'!L$1,FALSE)</f>
        <v>#N/A</v>
      </c>
      <c r="AE151" s="102" t="e">
        <f>VLOOKUP($E151,'Erfassung Adressen'!$A:$M,'Erfassung Adressen'!M$1,FALSE)</f>
        <v>#N/A</v>
      </c>
    </row>
    <row r="152" spans="1:31" x14ac:dyDescent="0.2">
      <c r="A152" s="147"/>
      <c r="B152" s="142"/>
      <c r="C152" s="112"/>
      <c r="D152" s="112"/>
      <c r="E152" s="112"/>
      <c r="F152" s="113"/>
      <c r="G152" s="112"/>
      <c r="H152" s="114"/>
      <c r="I152" s="84"/>
      <c r="J152" s="75" t="str">
        <f t="shared" si="15"/>
        <v/>
      </c>
      <c r="K152" s="85" t="str">
        <f>IF(B152="","",VLOOKUP(B152,Taxen!$A$1:$E$13,3,FALSE)*H152)</f>
        <v/>
      </c>
      <c r="L152" s="86" t="str">
        <f>IF(B152="","",VLOOKUP(B152,Taxen!$A$1:$E$13,4,FALSE)*H152)</f>
        <v/>
      </c>
      <c r="M152" s="65"/>
      <c r="N152" s="29" t="str">
        <f>IF(ISERROR(VLOOKUP($B152,Taxen!$A:$D,2,FALSE)*$H152),"",(VLOOKUP($B152,Taxen!$A:$D,2,FALSE)*$H152))</f>
        <v/>
      </c>
      <c r="O152" s="30" t="str">
        <f>IF(ISERROR(VLOOKUP($B152,Taxen!$A:$D,3,FALSE)*$H152),"",(VLOOKUP($B152,Taxen!$A:$D,3,FALSE)*$H152))</f>
        <v/>
      </c>
      <c r="P152" s="31" t="str">
        <f>IF(ISERROR(VLOOKUP($B152,Taxen!$A:$D,4,FALSE)*$H152),"",(VLOOKUP($B152,Taxen!$A:$D,4,FALSE)*$H152))</f>
        <v/>
      </c>
      <c r="Q152" s="32" t="str">
        <f t="shared" si="16"/>
        <v/>
      </c>
      <c r="R152" s="141"/>
      <c r="S152" s="33" t="str">
        <f t="shared" si="17"/>
        <v/>
      </c>
      <c r="T152" s="33" t="str">
        <f>IF(ISERROR(VLOOKUP($B152,Taxen!$A:$E,5,FALSE)),"",(VLOOKUP($B152,Taxen!$A:$E,5,FALSE)))</f>
        <v/>
      </c>
      <c r="U152" s="9" t="str">
        <f t="shared" si="18"/>
        <v>ok</v>
      </c>
      <c r="X152" s="102" t="e">
        <f>VLOOKUP($E152,'Erfassung Adressen'!$A:$M,'Erfassung Adressen'!G$1,FALSE)</f>
        <v>#N/A</v>
      </c>
      <c r="Y152" s="102" t="e">
        <f>VLOOKUP($E152,'Erfassung Adressen'!$A:$M,'Erfassung Adressen'!D$1,FALSE)</f>
        <v>#N/A</v>
      </c>
      <c r="Z152" s="102" t="e">
        <f>VLOOKUP($E152,'Erfassung Adressen'!$A:$M,'Erfassung Adressen'!E$1,FALSE)</f>
        <v>#N/A</v>
      </c>
      <c r="AA152" s="102" t="e">
        <f>VLOOKUP($E152,'Erfassung Adressen'!$A:$M,'Erfassung Adressen'!I$1,FALSE)</f>
        <v>#N/A</v>
      </c>
      <c r="AB152" s="102" t="e">
        <f>VLOOKUP($E152,'Erfassung Adressen'!$A:$M,'Erfassung Adressen'!J$1,FALSE)</f>
        <v>#N/A</v>
      </c>
      <c r="AC152" s="102" t="e">
        <f>VLOOKUP($E152,'Erfassung Adressen'!$A:$M,'Erfassung Adressen'!K$1,FALSE)</f>
        <v>#N/A</v>
      </c>
      <c r="AD152" s="102" t="e">
        <f>VLOOKUP($E152,'Erfassung Adressen'!$A:$M,'Erfassung Adressen'!L$1,FALSE)</f>
        <v>#N/A</v>
      </c>
      <c r="AE152" s="102" t="e">
        <f>VLOOKUP($E152,'Erfassung Adressen'!$A:$M,'Erfassung Adressen'!M$1,FALSE)</f>
        <v>#N/A</v>
      </c>
    </row>
    <row r="153" spans="1:31" x14ac:dyDescent="0.2">
      <c r="A153" s="147"/>
      <c r="B153" s="35"/>
      <c r="C153" s="84"/>
      <c r="D153" s="84"/>
      <c r="E153" s="84"/>
      <c r="F153" s="111"/>
      <c r="G153" s="84"/>
      <c r="H153" s="83"/>
      <c r="I153" s="84"/>
      <c r="J153" s="75" t="str">
        <f t="shared" si="15"/>
        <v/>
      </c>
      <c r="K153" s="85" t="str">
        <f>IF(B153="","",VLOOKUP(B153,Taxen!$A$1:$E$13,3,FALSE)*H153)</f>
        <v/>
      </c>
      <c r="L153" s="86" t="str">
        <f>IF(B153="","",VLOOKUP(B153,Taxen!$A$1:$E$13,4,FALSE)*H153)</f>
        <v/>
      </c>
      <c r="M153" s="65"/>
      <c r="N153" s="29" t="str">
        <f>IF(ISERROR(VLOOKUP($B153,Taxen!$A:$D,2,FALSE)*$H153),"",(VLOOKUP($B153,Taxen!$A:$D,2,FALSE)*$H153))</f>
        <v/>
      </c>
      <c r="O153" s="30" t="str">
        <f>IF(ISERROR(VLOOKUP($B153,Taxen!$A:$D,3,FALSE)*$H153),"",(VLOOKUP($B153,Taxen!$A:$D,3,FALSE)*$H153))</f>
        <v/>
      </c>
      <c r="P153" s="31" t="str">
        <f>IF(ISERROR(VLOOKUP($B153,Taxen!$A:$D,4,FALSE)*$H153),"",(VLOOKUP($B153,Taxen!$A:$D,4,FALSE)*$H153))</f>
        <v/>
      </c>
      <c r="Q153" s="32" t="str">
        <f t="shared" si="16"/>
        <v/>
      </c>
      <c r="R153" s="141"/>
      <c r="S153" s="33" t="str">
        <f t="shared" si="17"/>
        <v/>
      </c>
      <c r="T153" s="33" t="str">
        <f>IF(ISERROR(VLOOKUP($B153,Taxen!$A:$E,5,FALSE)),"",(VLOOKUP($B153,Taxen!$A:$E,5,FALSE)))</f>
        <v/>
      </c>
      <c r="U153" s="9" t="str">
        <f t="shared" si="18"/>
        <v>ok</v>
      </c>
      <c r="X153" s="102" t="e">
        <f>VLOOKUP($E153,'Erfassung Adressen'!$A:$M,'Erfassung Adressen'!G$1,FALSE)</f>
        <v>#N/A</v>
      </c>
      <c r="Y153" s="102" t="e">
        <f>VLOOKUP($E153,'Erfassung Adressen'!$A:$M,'Erfassung Adressen'!D$1,FALSE)</f>
        <v>#N/A</v>
      </c>
      <c r="Z153" s="102" t="e">
        <f>VLOOKUP($E153,'Erfassung Adressen'!$A:$M,'Erfassung Adressen'!E$1,FALSE)</f>
        <v>#N/A</v>
      </c>
      <c r="AA153" s="102" t="e">
        <f>VLOOKUP($E153,'Erfassung Adressen'!$A:$M,'Erfassung Adressen'!I$1,FALSE)</f>
        <v>#N/A</v>
      </c>
      <c r="AB153" s="102" t="e">
        <f>VLOOKUP($E153,'Erfassung Adressen'!$A:$M,'Erfassung Adressen'!J$1,FALSE)</f>
        <v>#N/A</v>
      </c>
      <c r="AC153" s="102" t="e">
        <f>VLOOKUP($E153,'Erfassung Adressen'!$A:$M,'Erfassung Adressen'!K$1,FALSE)</f>
        <v>#N/A</v>
      </c>
      <c r="AD153" s="102" t="e">
        <f>VLOOKUP($E153,'Erfassung Adressen'!$A:$M,'Erfassung Adressen'!L$1,FALSE)</f>
        <v>#N/A</v>
      </c>
      <c r="AE153" s="102" t="e">
        <f>VLOOKUP($E153,'Erfassung Adressen'!$A:$M,'Erfassung Adressen'!M$1,FALSE)</f>
        <v>#N/A</v>
      </c>
    </row>
    <row r="154" spans="1:31" x14ac:dyDescent="0.2">
      <c r="A154" s="147"/>
      <c r="B154" s="142"/>
      <c r="C154" s="112"/>
      <c r="D154" s="112"/>
      <c r="E154" s="112"/>
      <c r="F154" s="113"/>
      <c r="G154" s="112"/>
      <c r="H154" s="114"/>
      <c r="I154" s="84"/>
      <c r="J154" s="75" t="str">
        <f t="shared" si="15"/>
        <v/>
      </c>
      <c r="K154" s="85" t="str">
        <f>IF(B154="","",VLOOKUP(B154,Taxen!$A$1:$E$13,3,FALSE)*H154)</f>
        <v/>
      </c>
      <c r="L154" s="86" t="str">
        <f>IF(B154="","",VLOOKUP(B154,Taxen!$A$1:$E$13,4,FALSE)*H154)</f>
        <v/>
      </c>
      <c r="M154" s="65"/>
      <c r="N154" s="29" t="str">
        <f>IF(ISERROR(VLOOKUP($B154,Taxen!$A:$D,2,FALSE)*$H154),"",(VLOOKUP($B154,Taxen!$A:$D,2,FALSE)*$H154))</f>
        <v/>
      </c>
      <c r="O154" s="30" t="str">
        <f>IF(ISERROR(VLOOKUP($B154,Taxen!$A:$D,3,FALSE)*$H154),"",(VLOOKUP($B154,Taxen!$A:$D,3,FALSE)*$H154))</f>
        <v/>
      </c>
      <c r="P154" s="31" t="str">
        <f>IF(ISERROR(VLOOKUP($B154,Taxen!$A:$D,4,FALSE)*$H154),"",(VLOOKUP($B154,Taxen!$A:$D,4,FALSE)*$H154))</f>
        <v/>
      </c>
      <c r="Q154" s="32" t="str">
        <f t="shared" si="16"/>
        <v/>
      </c>
      <c r="R154" s="141"/>
      <c r="S154" s="33" t="str">
        <f t="shared" si="17"/>
        <v/>
      </c>
      <c r="T154" s="33" t="str">
        <f>IF(ISERROR(VLOOKUP($B154,Taxen!$A:$E,5,FALSE)),"",(VLOOKUP($B154,Taxen!$A:$E,5,FALSE)))</f>
        <v/>
      </c>
      <c r="U154" s="9" t="str">
        <f t="shared" si="18"/>
        <v>ok</v>
      </c>
      <c r="X154" s="102" t="e">
        <f>VLOOKUP($E154,'Erfassung Adressen'!$A:$M,'Erfassung Adressen'!G$1,FALSE)</f>
        <v>#N/A</v>
      </c>
      <c r="Y154" s="102" t="e">
        <f>VLOOKUP($E154,'Erfassung Adressen'!$A:$M,'Erfassung Adressen'!D$1,FALSE)</f>
        <v>#N/A</v>
      </c>
      <c r="Z154" s="102" t="e">
        <f>VLOOKUP($E154,'Erfassung Adressen'!$A:$M,'Erfassung Adressen'!E$1,FALSE)</f>
        <v>#N/A</v>
      </c>
      <c r="AA154" s="102" t="e">
        <f>VLOOKUP($E154,'Erfassung Adressen'!$A:$M,'Erfassung Adressen'!I$1,FALSE)</f>
        <v>#N/A</v>
      </c>
      <c r="AB154" s="102" t="e">
        <f>VLOOKUP($E154,'Erfassung Adressen'!$A:$M,'Erfassung Adressen'!J$1,FALSE)</f>
        <v>#N/A</v>
      </c>
      <c r="AC154" s="102" t="e">
        <f>VLOOKUP($E154,'Erfassung Adressen'!$A:$M,'Erfassung Adressen'!K$1,FALSE)</f>
        <v>#N/A</v>
      </c>
      <c r="AD154" s="102" t="e">
        <f>VLOOKUP($E154,'Erfassung Adressen'!$A:$M,'Erfassung Adressen'!L$1,FALSE)</f>
        <v>#N/A</v>
      </c>
      <c r="AE154" s="102" t="e">
        <f>VLOOKUP($E154,'Erfassung Adressen'!$A:$M,'Erfassung Adressen'!M$1,FALSE)</f>
        <v>#N/A</v>
      </c>
    </row>
    <row r="155" spans="1:31" x14ac:dyDescent="0.2">
      <c r="A155" s="147"/>
      <c r="B155" s="35"/>
      <c r="C155" s="84"/>
      <c r="D155" s="84"/>
      <c r="E155" s="84"/>
      <c r="F155" s="111"/>
      <c r="G155" s="84"/>
      <c r="H155" s="83"/>
      <c r="I155" s="84"/>
      <c r="J155" s="75" t="str">
        <f t="shared" si="15"/>
        <v/>
      </c>
      <c r="K155" s="85" t="str">
        <f>IF(B155="","",VLOOKUP(B155,Taxen!$A$1:$E$13,3,FALSE)*H155)</f>
        <v/>
      </c>
      <c r="L155" s="86" t="str">
        <f>IF(B155="","",VLOOKUP(B155,Taxen!$A$1:$E$13,4,FALSE)*H155)</f>
        <v/>
      </c>
      <c r="M155" s="65"/>
      <c r="N155" s="29" t="str">
        <f>IF(ISERROR(VLOOKUP($B155,Taxen!$A:$D,2,FALSE)*$H155),"",(VLOOKUP($B155,Taxen!$A:$D,2,FALSE)*$H155))</f>
        <v/>
      </c>
      <c r="O155" s="30" t="str">
        <f>IF(ISERROR(VLOOKUP($B155,Taxen!$A:$D,3,FALSE)*$H155),"",(VLOOKUP($B155,Taxen!$A:$D,3,FALSE)*$H155))</f>
        <v/>
      </c>
      <c r="P155" s="31" t="str">
        <f>IF(ISERROR(VLOOKUP($B155,Taxen!$A:$D,4,FALSE)*$H155),"",(VLOOKUP($B155,Taxen!$A:$D,4,FALSE)*$H155))</f>
        <v/>
      </c>
      <c r="Q155" s="32" t="str">
        <f t="shared" si="16"/>
        <v/>
      </c>
      <c r="R155" s="141"/>
      <c r="S155" s="33" t="str">
        <f t="shared" si="17"/>
        <v/>
      </c>
      <c r="T155" s="33" t="str">
        <f>IF(ISERROR(VLOOKUP($B155,Taxen!$A:$E,5,FALSE)),"",(VLOOKUP($B155,Taxen!$A:$E,5,FALSE)))</f>
        <v/>
      </c>
      <c r="U155" s="9" t="str">
        <f t="shared" si="18"/>
        <v>ok</v>
      </c>
      <c r="X155" s="102" t="e">
        <f>VLOOKUP($E155,'Erfassung Adressen'!$A:$M,'Erfassung Adressen'!G$1,FALSE)</f>
        <v>#N/A</v>
      </c>
      <c r="Y155" s="102" t="e">
        <f>VLOOKUP($E155,'Erfassung Adressen'!$A:$M,'Erfassung Adressen'!D$1,FALSE)</f>
        <v>#N/A</v>
      </c>
      <c r="Z155" s="102" t="e">
        <f>VLOOKUP($E155,'Erfassung Adressen'!$A:$M,'Erfassung Adressen'!E$1,FALSE)</f>
        <v>#N/A</v>
      </c>
      <c r="AA155" s="102" t="e">
        <f>VLOOKUP($E155,'Erfassung Adressen'!$A:$M,'Erfassung Adressen'!I$1,FALSE)</f>
        <v>#N/A</v>
      </c>
      <c r="AB155" s="102" t="e">
        <f>VLOOKUP($E155,'Erfassung Adressen'!$A:$M,'Erfassung Adressen'!J$1,FALSE)</f>
        <v>#N/A</v>
      </c>
      <c r="AC155" s="102" t="e">
        <f>VLOOKUP($E155,'Erfassung Adressen'!$A:$M,'Erfassung Adressen'!K$1,FALSE)</f>
        <v>#N/A</v>
      </c>
      <c r="AD155" s="102" t="e">
        <f>VLOOKUP($E155,'Erfassung Adressen'!$A:$M,'Erfassung Adressen'!L$1,FALSE)</f>
        <v>#N/A</v>
      </c>
      <c r="AE155" s="102" t="e">
        <f>VLOOKUP($E155,'Erfassung Adressen'!$A:$M,'Erfassung Adressen'!M$1,FALSE)</f>
        <v>#N/A</v>
      </c>
    </row>
    <row r="156" spans="1:31" x14ac:dyDescent="0.2">
      <c r="A156" s="147"/>
      <c r="B156" s="142"/>
      <c r="C156" s="112"/>
      <c r="D156" s="112"/>
      <c r="E156" s="112"/>
      <c r="F156" s="113"/>
      <c r="G156" s="112"/>
      <c r="H156" s="114"/>
      <c r="I156" s="84"/>
      <c r="J156" s="75" t="str">
        <f t="shared" si="15"/>
        <v/>
      </c>
      <c r="K156" s="85" t="str">
        <f>IF(B156="","",VLOOKUP(B156,Taxen!$A$1:$E$13,3,FALSE)*H156)</f>
        <v/>
      </c>
      <c r="L156" s="86" t="str">
        <f>IF(B156="","",VLOOKUP(B156,Taxen!$A$1:$E$13,4,FALSE)*H156)</f>
        <v/>
      </c>
      <c r="M156" s="65"/>
      <c r="N156" s="29" t="str">
        <f>IF(ISERROR(VLOOKUP($B156,Taxen!$A:$D,2,FALSE)*$H156),"",(VLOOKUP($B156,Taxen!$A:$D,2,FALSE)*$H156))</f>
        <v/>
      </c>
      <c r="O156" s="30" t="str">
        <f>IF(ISERROR(VLOOKUP($B156,Taxen!$A:$D,3,FALSE)*$H156),"",(VLOOKUP($B156,Taxen!$A:$D,3,FALSE)*$H156))</f>
        <v/>
      </c>
      <c r="P156" s="31" t="str">
        <f>IF(ISERROR(VLOOKUP($B156,Taxen!$A:$D,4,FALSE)*$H156),"",(VLOOKUP($B156,Taxen!$A:$D,4,FALSE)*$H156))</f>
        <v/>
      </c>
      <c r="Q156" s="32" t="str">
        <f t="shared" si="16"/>
        <v/>
      </c>
      <c r="R156" s="141"/>
      <c r="S156" s="33" t="str">
        <f t="shared" si="17"/>
        <v/>
      </c>
      <c r="T156" s="33" t="str">
        <f>IF(ISERROR(VLOOKUP($B156,Taxen!$A:$E,5,FALSE)),"",(VLOOKUP($B156,Taxen!$A:$E,5,FALSE)))</f>
        <v/>
      </c>
      <c r="U156" s="9" t="str">
        <f t="shared" si="18"/>
        <v>ok</v>
      </c>
      <c r="X156" s="102" t="e">
        <f>VLOOKUP($E156,'Erfassung Adressen'!$A:$M,'Erfassung Adressen'!G$1,FALSE)</f>
        <v>#N/A</v>
      </c>
      <c r="Y156" s="102" t="e">
        <f>VLOOKUP($E156,'Erfassung Adressen'!$A:$M,'Erfassung Adressen'!D$1,FALSE)</f>
        <v>#N/A</v>
      </c>
      <c r="Z156" s="102" t="e">
        <f>VLOOKUP($E156,'Erfassung Adressen'!$A:$M,'Erfassung Adressen'!E$1,FALSE)</f>
        <v>#N/A</v>
      </c>
      <c r="AA156" s="102" t="e">
        <f>VLOOKUP($E156,'Erfassung Adressen'!$A:$M,'Erfassung Adressen'!I$1,FALSE)</f>
        <v>#N/A</v>
      </c>
      <c r="AB156" s="102" t="e">
        <f>VLOOKUP($E156,'Erfassung Adressen'!$A:$M,'Erfassung Adressen'!J$1,FALSE)</f>
        <v>#N/A</v>
      </c>
      <c r="AC156" s="102" t="e">
        <f>VLOOKUP($E156,'Erfassung Adressen'!$A:$M,'Erfassung Adressen'!K$1,FALSE)</f>
        <v>#N/A</v>
      </c>
      <c r="AD156" s="102" t="e">
        <f>VLOOKUP($E156,'Erfassung Adressen'!$A:$M,'Erfassung Adressen'!L$1,FALSE)</f>
        <v>#N/A</v>
      </c>
      <c r="AE156" s="102" t="e">
        <f>VLOOKUP($E156,'Erfassung Adressen'!$A:$M,'Erfassung Adressen'!M$1,FALSE)</f>
        <v>#N/A</v>
      </c>
    </row>
    <row r="157" spans="1:31" x14ac:dyDescent="0.2">
      <c r="A157" s="147"/>
      <c r="B157" s="35"/>
      <c r="C157" s="84"/>
      <c r="D157" s="84"/>
      <c r="E157" s="84"/>
      <c r="F157" s="111"/>
      <c r="G157" s="84"/>
      <c r="H157" s="83"/>
      <c r="I157" s="84"/>
      <c r="J157" s="75" t="str">
        <f t="shared" si="15"/>
        <v/>
      </c>
      <c r="K157" s="85" t="str">
        <f>IF(B157="","",VLOOKUP(B157,Taxen!$A$1:$E$13,3,FALSE)*H157)</f>
        <v/>
      </c>
      <c r="L157" s="86" t="str">
        <f>IF(B157="","",VLOOKUP(B157,Taxen!$A$1:$E$13,4,FALSE)*H157)</f>
        <v/>
      </c>
      <c r="M157" s="65"/>
      <c r="N157" s="29" t="str">
        <f>IF(ISERROR(VLOOKUP($B157,Taxen!$A:$D,2,FALSE)*$H157),"",(VLOOKUP($B157,Taxen!$A:$D,2,FALSE)*$H157))</f>
        <v/>
      </c>
      <c r="O157" s="30" t="str">
        <f>IF(ISERROR(VLOOKUP($B157,Taxen!$A:$D,3,FALSE)*$H157),"",(VLOOKUP($B157,Taxen!$A:$D,3,FALSE)*$H157))</f>
        <v/>
      </c>
      <c r="P157" s="31" t="str">
        <f>IF(ISERROR(VLOOKUP($B157,Taxen!$A:$D,4,FALSE)*$H157),"",(VLOOKUP($B157,Taxen!$A:$D,4,FALSE)*$H157))</f>
        <v/>
      </c>
      <c r="Q157" s="32" t="str">
        <f t="shared" si="16"/>
        <v/>
      </c>
      <c r="R157" s="141"/>
      <c r="S157" s="33" t="str">
        <f t="shared" si="17"/>
        <v/>
      </c>
      <c r="T157" s="33" t="str">
        <f>IF(ISERROR(VLOOKUP($B157,Taxen!$A:$E,5,FALSE)),"",(VLOOKUP($B157,Taxen!$A:$E,5,FALSE)))</f>
        <v/>
      </c>
      <c r="U157" s="9" t="str">
        <f t="shared" si="18"/>
        <v>ok</v>
      </c>
      <c r="X157" s="102" t="e">
        <f>VLOOKUP($E157,'Erfassung Adressen'!$A:$M,'Erfassung Adressen'!G$1,FALSE)</f>
        <v>#N/A</v>
      </c>
      <c r="Y157" s="102" t="e">
        <f>VLOOKUP($E157,'Erfassung Adressen'!$A:$M,'Erfassung Adressen'!D$1,FALSE)</f>
        <v>#N/A</v>
      </c>
      <c r="Z157" s="102" t="e">
        <f>VLOOKUP($E157,'Erfassung Adressen'!$A:$M,'Erfassung Adressen'!E$1,FALSE)</f>
        <v>#N/A</v>
      </c>
      <c r="AA157" s="102" t="e">
        <f>VLOOKUP($E157,'Erfassung Adressen'!$A:$M,'Erfassung Adressen'!I$1,FALSE)</f>
        <v>#N/A</v>
      </c>
      <c r="AB157" s="102" t="e">
        <f>VLOOKUP($E157,'Erfassung Adressen'!$A:$M,'Erfassung Adressen'!J$1,FALSE)</f>
        <v>#N/A</v>
      </c>
      <c r="AC157" s="102" t="e">
        <f>VLOOKUP($E157,'Erfassung Adressen'!$A:$M,'Erfassung Adressen'!K$1,FALSE)</f>
        <v>#N/A</v>
      </c>
      <c r="AD157" s="102" t="e">
        <f>VLOOKUP($E157,'Erfassung Adressen'!$A:$M,'Erfassung Adressen'!L$1,FALSE)</f>
        <v>#N/A</v>
      </c>
      <c r="AE157" s="102" t="e">
        <f>VLOOKUP($E157,'Erfassung Adressen'!$A:$M,'Erfassung Adressen'!M$1,FALSE)</f>
        <v>#N/A</v>
      </c>
    </row>
    <row r="158" spans="1:31" x14ac:dyDescent="0.2">
      <c r="A158" s="147"/>
      <c r="B158" s="142"/>
      <c r="C158" s="112"/>
      <c r="D158" s="112"/>
      <c r="E158" s="112"/>
      <c r="F158" s="113"/>
      <c r="G158" s="112"/>
      <c r="H158" s="114"/>
      <c r="I158" s="84"/>
      <c r="J158" s="75" t="str">
        <f t="shared" si="15"/>
        <v/>
      </c>
      <c r="K158" s="85" t="str">
        <f>IF(B158="","",VLOOKUP(B158,Taxen!$A$1:$E$13,3,FALSE)*H158)</f>
        <v/>
      </c>
      <c r="L158" s="86" t="str">
        <f>IF(B158="","",VLOOKUP(B158,Taxen!$A$1:$E$13,4,FALSE)*H158)</f>
        <v/>
      </c>
      <c r="M158" s="65"/>
      <c r="N158" s="29" t="str">
        <f>IF(ISERROR(VLOOKUP($B158,Taxen!$A:$D,2,FALSE)*$H158),"",(VLOOKUP($B158,Taxen!$A:$D,2,FALSE)*$H158))</f>
        <v/>
      </c>
      <c r="O158" s="30" t="str">
        <f>IF(ISERROR(VLOOKUP($B158,Taxen!$A:$D,3,FALSE)*$H158),"",(VLOOKUP($B158,Taxen!$A:$D,3,FALSE)*$H158))</f>
        <v/>
      </c>
      <c r="P158" s="31" t="str">
        <f>IF(ISERROR(VLOOKUP($B158,Taxen!$A:$D,4,FALSE)*$H158),"",(VLOOKUP($B158,Taxen!$A:$D,4,FALSE)*$H158))</f>
        <v/>
      </c>
      <c r="Q158" s="32" t="str">
        <f t="shared" si="16"/>
        <v/>
      </c>
      <c r="R158" s="141"/>
      <c r="S158" s="33" t="str">
        <f t="shared" si="17"/>
        <v/>
      </c>
      <c r="T158" s="33" t="str">
        <f>IF(ISERROR(VLOOKUP($B158,Taxen!$A:$E,5,FALSE)),"",(VLOOKUP($B158,Taxen!$A:$E,5,FALSE)))</f>
        <v/>
      </c>
      <c r="U158" s="9" t="str">
        <f t="shared" si="18"/>
        <v>ok</v>
      </c>
      <c r="X158" s="102" t="e">
        <f>VLOOKUP($E158,'Erfassung Adressen'!$A:$M,'Erfassung Adressen'!G$1,FALSE)</f>
        <v>#N/A</v>
      </c>
      <c r="Y158" s="102" t="e">
        <f>VLOOKUP($E158,'Erfassung Adressen'!$A:$M,'Erfassung Adressen'!D$1,FALSE)</f>
        <v>#N/A</v>
      </c>
      <c r="Z158" s="102" t="e">
        <f>VLOOKUP($E158,'Erfassung Adressen'!$A:$M,'Erfassung Adressen'!E$1,FALSE)</f>
        <v>#N/A</v>
      </c>
      <c r="AA158" s="102" t="e">
        <f>VLOOKUP($E158,'Erfassung Adressen'!$A:$M,'Erfassung Adressen'!I$1,FALSE)</f>
        <v>#N/A</v>
      </c>
      <c r="AB158" s="102" t="e">
        <f>VLOOKUP($E158,'Erfassung Adressen'!$A:$M,'Erfassung Adressen'!J$1,FALSE)</f>
        <v>#N/A</v>
      </c>
      <c r="AC158" s="102" t="e">
        <f>VLOOKUP($E158,'Erfassung Adressen'!$A:$M,'Erfassung Adressen'!K$1,FALSE)</f>
        <v>#N/A</v>
      </c>
      <c r="AD158" s="102" t="e">
        <f>VLOOKUP($E158,'Erfassung Adressen'!$A:$M,'Erfassung Adressen'!L$1,FALSE)</f>
        <v>#N/A</v>
      </c>
      <c r="AE158" s="102" t="e">
        <f>VLOOKUP($E158,'Erfassung Adressen'!$A:$M,'Erfassung Adressen'!M$1,FALSE)</f>
        <v>#N/A</v>
      </c>
    </row>
    <row r="159" spans="1:31" x14ac:dyDescent="0.2">
      <c r="A159" s="147"/>
      <c r="B159" s="35"/>
      <c r="C159" s="84"/>
      <c r="D159" s="84"/>
      <c r="E159" s="84"/>
      <c r="F159" s="111"/>
      <c r="G159" s="84"/>
      <c r="H159" s="83"/>
      <c r="I159" s="84"/>
      <c r="J159" s="75" t="str">
        <f t="shared" si="15"/>
        <v/>
      </c>
      <c r="K159" s="85" t="str">
        <f>IF(B159="","",VLOOKUP(B159,Taxen!$A$1:$E$13,3,FALSE)*H159)</f>
        <v/>
      </c>
      <c r="L159" s="86" t="str">
        <f>IF(B159="","",VLOOKUP(B159,Taxen!$A$1:$E$13,4,FALSE)*H159)</f>
        <v/>
      </c>
      <c r="M159" s="65"/>
      <c r="N159" s="29" t="str">
        <f>IF(ISERROR(VLOOKUP($B159,Taxen!$A:$D,2,FALSE)*$H159),"",(VLOOKUP($B159,Taxen!$A:$D,2,FALSE)*$H159))</f>
        <v/>
      </c>
      <c r="O159" s="30" t="str">
        <f>IF(ISERROR(VLOOKUP($B159,Taxen!$A:$D,3,FALSE)*$H159),"",(VLOOKUP($B159,Taxen!$A:$D,3,FALSE)*$H159))</f>
        <v/>
      </c>
      <c r="P159" s="31" t="str">
        <f>IF(ISERROR(VLOOKUP($B159,Taxen!$A:$D,4,FALSE)*$H159),"",(VLOOKUP($B159,Taxen!$A:$D,4,FALSE)*$H159))</f>
        <v/>
      </c>
      <c r="Q159" s="32" t="str">
        <f t="shared" si="16"/>
        <v/>
      </c>
      <c r="R159" s="141"/>
      <c r="S159" s="33" t="str">
        <f t="shared" si="17"/>
        <v/>
      </c>
      <c r="T159" s="33" t="str">
        <f>IF(ISERROR(VLOOKUP($B159,Taxen!$A:$E,5,FALSE)),"",(VLOOKUP($B159,Taxen!$A:$E,5,FALSE)))</f>
        <v/>
      </c>
      <c r="U159" s="9" t="str">
        <f t="shared" si="18"/>
        <v>ok</v>
      </c>
      <c r="X159" s="102" t="e">
        <f>VLOOKUP($E159,'Erfassung Adressen'!$A:$M,'Erfassung Adressen'!G$1,FALSE)</f>
        <v>#N/A</v>
      </c>
      <c r="Y159" s="102" t="e">
        <f>VLOOKUP($E159,'Erfassung Adressen'!$A:$M,'Erfassung Adressen'!D$1,FALSE)</f>
        <v>#N/A</v>
      </c>
      <c r="Z159" s="102" t="e">
        <f>VLOOKUP($E159,'Erfassung Adressen'!$A:$M,'Erfassung Adressen'!E$1,FALSE)</f>
        <v>#N/A</v>
      </c>
      <c r="AA159" s="102" t="e">
        <f>VLOOKUP($E159,'Erfassung Adressen'!$A:$M,'Erfassung Adressen'!I$1,FALSE)</f>
        <v>#N/A</v>
      </c>
      <c r="AB159" s="102" t="e">
        <f>VLOOKUP($E159,'Erfassung Adressen'!$A:$M,'Erfassung Adressen'!J$1,FALSE)</f>
        <v>#N/A</v>
      </c>
      <c r="AC159" s="102" t="e">
        <f>VLOOKUP($E159,'Erfassung Adressen'!$A:$M,'Erfassung Adressen'!K$1,FALSE)</f>
        <v>#N/A</v>
      </c>
      <c r="AD159" s="102" t="e">
        <f>VLOOKUP($E159,'Erfassung Adressen'!$A:$M,'Erfassung Adressen'!L$1,FALSE)</f>
        <v>#N/A</v>
      </c>
      <c r="AE159" s="102" t="e">
        <f>VLOOKUP($E159,'Erfassung Adressen'!$A:$M,'Erfassung Adressen'!M$1,FALSE)</f>
        <v>#N/A</v>
      </c>
    </row>
    <row r="160" spans="1:31" x14ac:dyDescent="0.2">
      <c r="A160" s="147"/>
      <c r="B160" s="142"/>
      <c r="C160" s="112"/>
      <c r="D160" s="112"/>
      <c r="E160" s="112"/>
      <c r="F160" s="113"/>
      <c r="G160" s="112"/>
      <c r="H160" s="114"/>
      <c r="I160" s="84"/>
      <c r="J160" s="75" t="str">
        <f t="shared" si="15"/>
        <v/>
      </c>
      <c r="K160" s="85" t="str">
        <f>IF(B160="","",VLOOKUP(B160,Taxen!$A$1:$E$13,3,FALSE)*H160)</f>
        <v/>
      </c>
      <c r="L160" s="86" t="str">
        <f>IF(B160="","",VLOOKUP(B160,Taxen!$A$1:$E$13,4,FALSE)*H160)</f>
        <v/>
      </c>
      <c r="M160" s="65"/>
      <c r="N160" s="29" t="str">
        <f>IF(ISERROR(VLOOKUP($B160,Taxen!$A:$D,2,FALSE)*$H160),"",(VLOOKUP($B160,Taxen!$A:$D,2,FALSE)*$H160))</f>
        <v/>
      </c>
      <c r="O160" s="30" t="str">
        <f>IF(ISERROR(VLOOKUP($B160,Taxen!$A:$D,3,FALSE)*$H160),"",(VLOOKUP($B160,Taxen!$A:$D,3,FALSE)*$H160))</f>
        <v/>
      </c>
      <c r="P160" s="31" t="str">
        <f>IF(ISERROR(VLOOKUP($B160,Taxen!$A:$D,4,FALSE)*$H160),"",(VLOOKUP($B160,Taxen!$A:$D,4,FALSE)*$H160))</f>
        <v/>
      </c>
      <c r="Q160" s="32" t="str">
        <f t="shared" si="16"/>
        <v/>
      </c>
      <c r="R160" s="141"/>
      <c r="S160" s="33" t="str">
        <f t="shared" si="17"/>
        <v/>
      </c>
      <c r="T160" s="33" t="str">
        <f>IF(ISERROR(VLOOKUP($B160,Taxen!$A:$E,5,FALSE)),"",(VLOOKUP($B160,Taxen!$A:$E,5,FALSE)))</f>
        <v/>
      </c>
      <c r="U160" s="9" t="str">
        <f t="shared" si="18"/>
        <v>ok</v>
      </c>
      <c r="X160" s="102" t="e">
        <f>VLOOKUP($E160,'Erfassung Adressen'!$A:$M,'Erfassung Adressen'!G$1,FALSE)</f>
        <v>#N/A</v>
      </c>
      <c r="Y160" s="102" t="e">
        <f>VLOOKUP($E160,'Erfassung Adressen'!$A:$M,'Erfassung Adressen'!D$1,FALSE)</f>
        <v>#N/A</v>
      </c>
      <c r="Z160" s="102" t="e">
        <f>VLOOKUP($E160,'Erfassung Adressen'!$A:$M,'Erfassung Adressen'!E$1,FALSE)</f>
        <v>#N/A</v>
      </c>
      <c r="AA160" s="102" t="e">
        <f>VLOOKUP($E160,'Erfassung Adressen'!$A:$M,'Erfassung Adressen'!I$1,FALSE)</f>
        <v>#N/A</v>
      </c>
      <c r="AB160" s="102" t="e">
        <f>VLOOKUP($E160,'Erfassung Adressen'!$A:$M,'Erfassung Adressen'!J$1,FALSE)</f>
        <v>#N/A</v>
      </c>
      <c r="AC160" s="102" t="e">
        <f>VLOOKUP($E160,'Erfassung Adressen'!$A:$M,'Erfassung Adressen'!K$1,FALSE)</f>
        <v>#N/A</v>
      </c>
      <c r="AD160" s="102" t="e">
        <f>VLOOKUP($E160,'Erfassung Adressen'!$A:$M,'Erfassung Adressen'!L$1,FALSE)</f>
        <v>#N/A</v>
      </c>
      <c r="AE160" s="102" t="e">
        <f>VLOOKUP($E160,'Erfassung Adressen'!$A:$M,'Erfassung Adressen'!M$1,FALSE)</f>
        <v>#N/A</v>
      </c>
    </row>
    <row r="161" spans="1:31" x14ac:dyDescent="0.2">
      <c r="A161" s="147"/>
      <c r="B161" s="35"/>
      <c r="C161" s="84"/>
      <c r="D161" s="84"/>
      <c r="E161" s="84"/>
      <c r="F161" s="111"/>
      <c r="G161" s="84"/>
      <c r="H161" s="83"/>
      <c r="I161" s="84"/>
      <c r="J161" s="75" t="str">
        <f t="shared" si="15"/>
        <v/>
      </c>
      <c r="K161" s="85" t="str">
        <f>IF(B161="","",VLOOKUP(B161,Taxen!$A$1:$E$13,3,FALSE)*H161)</f>
        <v/>
      </c>
      <c r="L161" s="86" t="str">
        <f>IF(B161="","",VLOOKUP(B161,Taxen!$A$1:$E$13,4,FALSE)*H161)</f>
        <v/>
      </c>
      <c r="M161" s="65"/>
      <c r="N161" s="29" t="str">
        <f>IF(ISERROR(VLOOKUP($B161,Taxen!$A:$D,2,FALSE)*$H161),"",(VLOOKUP($B161,Taxen!$A:$D,2,FALSE)*$H161))</f>
        <v/>
      </c>
      <c r="O161" s="30" t="str">
        <f>IF(ISERROR(VLOOKUP($B161,Taxen!$A:$D,3,FALSE)*$H161),"",(VLOOKUP($B161,Taxen!$A:$D,3,FALSE)*$H161))</f>
        <v/>
      </c>
      <c r="P161" s="31" t="str">
        <f>IF(ISERROR(VLOOKUP($B161,Taxen!$A:$D,4,FALSE)*$H161),"",(VLOOKUP($B161,Taxen!$A:$D,4,FALSE)*$H161))</f>
        <v/>
      </c>
      <c r="Q161" s="32" t="str">
        <f t="shared" si="16"/>
        <v/>
      </c>
      <c r="R161" s="141"/>
      <c r="S161" s="33" t="str">
        <f t="shared" si="17"/>
        <v/>
      </c>
      <c r="T161" s="33" t="str">
        <f>IF(ISERROR(VLOOKUP($B161,Taxen!$A:$E,5,FALSE)),"",(VLOOKUP($B161,Taxen!$A:$E,5,FALSE)))</f>
        <v/>
      </c>
      <c r="U161" s="9" t="str">
        <f t="shared" si="18"/>
        <v>ok</v>
      </c>
      <c r="X161" s="102" t="e">
        <f>VLOOKUP($E161,'Erfassung Adressen'!$A:$M,'Erfassung Adressen'!G$1,FALSE)</f>
        <v>#N/A</v>
      </c>
      <c r="Y161" s="102" t="e">
        <f>VLOOKUP($E161,'Erfassung Adressen'!$A:$M,'Erfassung Adressen'!D$1,FALSE)</f>
        <v>#N/A</v>
      </c>
      <c r="Z161" s="102" t="e">
        <f>VLOOKUP($E161,'Erfassung Adressen'!$A:$M,'Erfassung Adressen'!E$1,FALSE)</f>
        <v>#N/A</v>
      </c>
      <c r="AA161" s="102" t="e">
        <f>VLOOKUP($E161,'Erfassung Adressen'!$A:$M,'Erfassung Adressen'!I$1,FALSE)</f>
        <v>#N/A</v>
      </c>
      <c r="AB161" s="102" t="e">
        <f>VLOOKUP($E161,'Erfassung Adressen'!$A:$M,'Erfassung Adressen'!J$1,FALSE)</f>
        <v>#N/A</v>
      </c>
      <c r="AC161" s="102" t="e">
        <f>VLOOKUP($E161,'Erfassung Adressen'!$A:$M,'Erfassung Adressen'!K$1,FALSE)</f>
        <v>#N/A</v>
      </c>
      <c r="AD161" s="102" t="e">
        <f>VLOOKUP($E161,'Erfassung Adressen'!$A:$M,'Erfassung Adressen'!L$1,FALSE)</f>
        <v>#N/A</v>
      </c>
      <c r="AE161" s="102" t="e">
        <f>VLOOKUP($E161,'Erfassung Adressen'!$A:$M,'Erfassung Adressen'!M$1,FALSE)</f>
        <v>#N/A</v>
      </c>
    </row>
    <row r="162" spans="1:31" x14ac:dyDescent="0.2">
      <c r="A162" s="147"/>
      <c r="B162" s="142"/>
      <c r="C162" s="112"/>
      <c r="D162" s="112"/>
      <c r="E162" s="112"/>
      <c r="F162" s="113"/>
      <c r="G162" s="112"/>
      <c r="H162" s="114"/>
      <c r="I162" s="84"/>
      <c r="J162" s="75" t="str">
        <f t="shared" si="15"/>
        <v/>
      </c>
      <c r="K162" s="85" t="str">
        <f>IF(B162="","",VLOOKUP(B162,Taxen!$A$1:$E$13,3,FALSE)*H162)</f>
        <v/>
      </c>
      <c r="L162" s="86" t="str">
        <f>IF(B162="","",VLOOKUP(B162,Taxen!$A$1:$E$13,4,FALSE)*H162)</f>
        <v/>
      </c>
      <c r="M162" s="65"/>
      <c r="N162" s="29" t="str">
        <f>IF(ISERROR(VLOOKUP($B162,Taxen!$A:$D,2,FALSE)*$H162),"",(VLOOKUP($B162,Taxen!$A:$D,2,FALSE)*$H162))</f>
        <v/>
      </c>
      <c r="O162" s="30" t="str">
        <f>IF(ISERROR(VLOOKUP($B162,Taxen!$A:$D,3,FALSE)*$H162),"",(VLOOKUP($B162,Taxen!$A:$D,3,FALSE)*$H162))</f>
        <v/>
      </c>
      <c r="P162" s="31" t="str">
        <f>IF(ISERROR(VLOOKUP($B162,Taxen!$A:$D,4,FALSE)*$H162),"",(VLOOKUP($B162,Taxen!$A:$D,4,FALSE)*$H162))</f>
        <v/>
      </c>
      <c r="Q162" s="32" t="str">
        <f t="shared" si="16"/>
        <v/>
      </c>
      <c r="R162" s="141"/>
      <c r="S162" s="33" t="str">
        <f t="shared" si="17"/>
        <v/>
      </c>
      <c r="T162" s="33" t="str">
        <f>IF(ISERROR(VLOOKUP($B162,Taxen!$A:$E,5,FALSE)),"",(VLOOKUP($B162,Taxen!$A:$E,5,FALSE)))</f>
        <v/>
      </c>
      <c r="U162" s="9" t="str">
        <f t="shared" si="18"/>
        <v>ok</v>
      </c>
      <c r="X162" s="102" t="e">
        <f>VLOOKUP($E162,'Erfassung Adressen'!$A:$M,'Erfassung Adressen'!G$1,FALSE)</f>
        <v>#N/A</v>
      </c>
      <c r="Y162" s="102" t="e">
        <f>VLOOKUP($E162,'Erfassung Adressen'!$A:$M,'Erfassung Adressen'!D$1,FALSE)</f>
        <v>#N/A</v>
      </c>
      <c r="Z162" s="102" t="e">
        <f>VLOOKUP($E162,'Erfassung Adressen'!$A:$M,'Erfassung Adressen'!E$1,FALSE)</f>
        <v>#N/A</v>
      </c>
      <c r="AA162" s="102" t="e">
        <f>VLOOKUP($E162,'Erfassung Adressen'!$A:$M,'Erfassung Adressen'!I$1,FALSE)</f>
        <v>#N/A</v>
      </c>
      <c r="AB162" s="102" t="e">
        <f>VLOOKUP($E162,'Erfassung Adressen'!$A:$M,'Erfassung Adressen'!J$1,FALSE)</f>
        <v>#N/A</v>
      </c>
      <c r="AC162" s="102" t="e">
        <f>VLOOKUP($E162,'Erfassung Adressen'!$A:$M,'Erfassung Adressen'!K$1,FALSE)</f>
        <v>#N/A</v>
      </c>
      <c r="AD162" s="102" t="e">
        <f>VLOOKUP($E162,'Erfassung Adressen'!$A:$M,'Erfassung Adressen'!L$1,FALSE)</f>
        <v>#N/A</v>
      </c>
      <c r="AE162" s="102" t="e">
        <f>VLOOKUP($E162,'Erfassung Adressen'!$A:$M,'Erfassung Adressen'!M$1,FALSE)</f>
        <v>#N/A</v>
      </c>
    </row>
    <row r="163" spans="1:31" x14ac:dyDescent="0.2">
      <c r="A163" s="147"/>
      <c r="B163" s="35"/>
      <c r="C163" s="84"/>
      <c r="D163" s="84"/>
      <c r="E163" s="84"/>
      <c r="F163" s="111"/>
      <c r="G163" s="84"/>
      <c r="H163" s="83"/>
      <c r="I163" s="84"/>
      <c r="J163" s="75" t="str">
        <f t="shared" si="15"/>
        <v/>
      </c>
      <c r="K163" s="85" t="str">
        <f>IF(B163="","",VLOOKUP(B163,Taxen!$A$1:$E$13,3,FALSE)*H163)</f>
        <v/>
      </c>
      <c r="L163" s="86" t="str">
        <f>IF(B163="","",VLOOKUP(B163,Taxen!$A$1:$E$13,4,FALSE)*H163)</f>
        <v/>
      </c>
      <c r="M163" s="65"/>
      <c r="N163" s="29" t="str">
        <f>IF(ISERROR(VLOOKUP($B163,Taxen!$A:$D,2,FALSE)*$H163),"",(VLOOKUP($B163,Taxen!$A:$D,2,FALSE)*$H163))</f>
        <v/>
      </c>
      <c r="O163" s="30" t="str">
        <f>IF(ISERROR(VLOOKUP($B163,Taxen!$A:$D,3,FALSE)*$H163),"",(VLOOKUP($B163,Taxen!$A:$D,3,FALSE)*$H163))</f>
        <v/>
      </c>
      <c r="P163" s="31" t="str">
        <f>IF(ISERROR(VLOOKUP($B163,Taxen!$A:$D,4,FALSE)*$H163),"",(VLOOKUP($B163,Taxen!$A:$D,4,FALSE)*$H163))</f>
        <v/>
      </c>
      <c r="Q163" s="32" t="str">
        <f t="shared" si="16"/>
        <v/>
      </c>
      <c r="R163" s="141"/>
      <c r="S163" s="33" t="str">
        <f t="shared" si="17"/>
        <v/>
      </c>
      <c r="T163" s="33" t="str">
        <f>IF(ISERROR(VLOOKUP($B163,Taxen!$A:$E,5,FALSE)),"",(VLOOKUP($B163,Taxen!$A:$E,5,FALSE)))</f>
        <v/>
      </c>
      <c r="U163" s="9" t="str">
        <f t="shared" si="18"/>
        <v>ok</v>
      </c>
      <c r="X163" s="102" t="e">
        <f>VLOOKUP($E163,'Erfassung Adressen'!$A:$M,'Erfassung Adressen'!G$1,FALSE)</f>
        <v>#N/A</v>
      </c>
      <c r="Y163" s="102" t="e">
        <f>VLOOKUP($E163,'Erfassung Adressen'!$A:$M,'Erfassung Adressen'!D$1,FALSE)</f>
        <v>#N/A</v>
      </c>
      <c r="Z163" s="102" t="e">
        <f>VLOOKUP($E163,'Erfassung Adressen'!$A:$M,'Erfassung Adressen'!E$1,FALSE)</f>
        <v>#N/A</v>
      </c>
      <c r="AA163" s="102" t="e">
        <f>VLOOKUP($E163,'Erfassung Adressen'!$A:$M,'Erfassung Adressen'!I$1,FALSE)</f>
        <v>#N/A</v>
      </c>
      <c r="AB163" s="102" t="e">
        <f>VLOOKUP($E163,'Erfassung Adressen'!$A:$M,'Erfassung Adressen'!J$1,FALSE)</f>
        <v>#N/A</v>
      </c>
      <c r="AC163" s="102" t="e">
        <f>VLOOKUP($E163,'Erfassung Adressen'!$A:$M,'Erfassung Adressen'!K$1,FALSE)</f>
        <v>#N/A</v>
      </c>
      <c r="AD163" s="102" t="e">
        <f>VLOOKUP($E163,'Erfassung Adressen'!$A:$M,'Erfassung Adressen'!L$1,FALSE)</f>
        <v>#N/A</v>
      </c>
      <c r="AE163" s="102" t="e">
        <f>VLOOKUP($E163,'Erfassung Adressen'!$A:$M,'Erfassung Adressen'!M$1,FALSE)</f>
        <v>#N/A</v>
      </c>
    </row>
    <row r="164" spans="1:31" x14ac:dyDescent="0.2">
      <c r="A164" s="147"/>
      <c r="B164" s="142"/>
      <c r="C164" s="112"/>
      <c r="D164" s="112"/>
      <c r="E164" s="112"/>
      <c r="F164" s="113"/>
      <c r="G164" s="112"/>
      <c r="H164" s="114"/>
      <c r="I164" s="84"/>
      <c r="J164" s="75" t="str">
        <f t="shared" si="15"/>
        <v/>
      </c>
      <c r="K164" s="85" t="str">
        <f>IF(B164="","",VLOOKUP(B164,Taxen!$A$1:$E$13,3,FALSE)*H164)</f>
        <v/>
      </c>
      <c r="L164" s="86" t="str">
        <f>IF(B164="","",VLOOKUP(B164,Taxen!$A$1:$E$13,4,FALSE)*H164)</f>
        <v/>
      </c>
      <c r="M164" s="65"/>
      <c r="N164" s="29" t="str">
        <f>IF(ISERROR(VLOOKUP($B164,Taxen!$A:$D,2,FALSE)*$H164),"",(VLOOKUP($B164,Taxen!$A:$D,2,FALSE)*$H164))</f>
        <v/>
      </c>
      <c r="O164" s="30" t="str">
        <f>IF(ISERROR(VLOOKUP($B164,Taxen!$A:$D,3,FALSE)*$H164),"",(VLOOKUP($B164,Taxen!$A:$D,3,FALSE)*$H164))</f>
        <v/>
      </c>
      <c r="P164" s="31" t="str">
        <f>IF(ISERROR(VLOOKUP($B164,Taxen!$A:$D,4,FALSE)*$H164),"",(VLOOKUP($B164,Taxen!$A:$D,4,FALSE)*$H164))</f>
        <v/>
      </c>
      <c r="Q164" s="32" t="str">
        <f t="shared" si="16"/>
        <v/>
      </c>
      <c r="R164" s="141"/>
      <c r="S164" s="33" t="str">
        <f t="shared" si="17"/>
        <v/>
      </c>
      <c r="T164" s="33" t="str">
        <f>IF(ISERROR(VLOOKUP($B164,Taxen!$A:$E,5,FALSE)),"",(VLOOKUP($B164,Taxen!$A:$E,5,FALSE)))</f>
        <v/>
      </c>
      <c r="U164" s="9" t="str">
        <f t="shared" si="18"/>
        <v>ok</v>
      </c>
      <c r="X164" s="102" t="e">
        <f>VLOOKUP($E164,'Erfassung Adressen'!$A:$M,'Erfassung Adressen'!G$1,FALSE)</f>
        <v>#N/A</v>
      </c>
      <c r="Y164" s="102" t="e">
        <f>VLOOKUP($E164,'Erfassung Adressen'!$A:$M,'Erfassung Adressen'!D$1,FALSE)</f>
        <v>#N/A</v>
      </c>
      <c r="Z164" s="102" t="e">
        <f>VLOOKUP($E164,'Erfassung Adressen'!$A:$M,'Erfassung Adressen'!E$1,FALSE)</f>
        <v>#N/A</v>
      </c>
      <c r="AA164" s="102" t="e">
        <f>VLOOKUP($E164,'Erfassung Adressen'!$A:$M,'Erfassung Adressen'!I$1,FALSE)</f>
        <v>#N/A</v>
      </c>
      <c r="AB164" s="102" t="e">
        <f>VLOOKUP($E164,'Erfassung Adressen'!$A:$M,'Erfassung Adressen'!J$1,FALSE)</f>
        <v>#N/A</v>
      </c>
      <c r="AC164" s="102" t="e">
        <f>VLOOKUP($E164,'Erfassung Adressen'!$A:$M,'Erfassung Adressen'!K$1,FALSE)</f>
        <v>#N/A</v>
      </c>
      <c r="AD164" s="102" t="e">
        <f>VLOOKUP($E164,'Erfassung Adressen'!$A:$M,'Erfassung Adressen'!L$1,FALSE)</f>
        <v>#N/A</v>
      </c>
      <c r="AE164" s="102" t="e">
        <f>VLOOKUP($E164,'Erfassung Adressen'!$A:$M,'Erfassung Adressen'!M$1,FALSE)</f>
        <v>#N/A</v>
      </c>
    </row>
    <row r="165" spans="1:31" x14ac:dyDescent="0.2">
      <c r="A165" s="147"/>
      <c r="B165" s="35"/>
      <c r="C165" s="84"/>
      <c r="D165" s="84"/>
      <c r="E165" s="84"/>
      <c r="F165" s="111"/>
      <c r="G165" s="84"/>
      <c r="H165" s="83"/>
      <c r="I165" s="84"/>
      <c r="J165" s="75" t="str">
        <f t="shared" si="15"/>
        <v/>
      </c>
      <c r="K165" s="85" t="str">
        <f>IF(B165="","",VLOOKUP(B165,Taxen!$A$1:$E$13,3,FALSE)*H165)</f>
        <v/>
      </c>
      <c r="L165" s="86" t="str">
        <f>IF(B165="","",VLOOKUP(B165,Taxen!$A$1:$E$13,4,FALSE)*H165)</f>
        <v/>
      </c>
      <c r="M165" s="65"/>
      <c r="N165" s="29" t="str">
        <f>IF(ISERROR(VLOOKUP($B165,Taxen!$A:$D,2,FALSE)*$H165),"",(VLOOKUP($B165,Taxen!$A:$D,2,FALSE)*$H165))</f>
        <v/>
      </c>
      <c r="O165" s="30" t="str">
        <f>IF(ISERROR(VLOOKUP($B165,Taxen!$A:$D,3,FALSE)*$H165),"",(VLOOKUP($B165,Taxen!$A:$D,3,FALSE)*$H165))</f>
        <v/>
      </c>
      <c r="P165" s="31" t="str">
        <f>IF(ISERROR(VLOOKUP($B165,Taxen!$A:$D,4,FALSE)*$H165),"",(VLOOKUP($B165,Taxen!$A:$D,4,FALSE)*$H165))</f>
        <v/>
      </c>
      <c r="Q165" s="32" t="str">
        <f t="shared" si="16"/>
        <v/>
      </c>
      <c r="R165" s="141"/>
      <c r="S165" s="33" t="str">
        <f t="shared" si="17"/>
        <v/>
      </c>
      <c r="T165" s="33" t="str">
        <f>IF(ISERROR(VLOOKUP($B165,Taxen!$A:$E,5,FALSE)),"",(VLOOKUP($B165,Taxen!$A:$E,5,FALSE)))</f>
        <v/>
      </c>
      <c r="U165" s="9" t="str">
        <f t="shared" si="18"/>
        <v>ok</v>
      </c>
      <c r="X165" s="102" t="e">
        <f>VLOOKUP($E165,'Erfassung Adressen'!$A:$M,'Erfassung Adressen'!G$1,FALSE)</f>
        <v>#N/A</v>
      </c>
      <c r="Y165" s="102" t="e">
        <f>VLOOKUP($E165,'Erfassung Adressen'!$A:$M,'Erfassung Adressen'!D$1,FALSE)</f>
        <v>#N/A</v>
      </c>
      <c r="Z165" s="102" t="e">
        <f>VLOOKUP($E165,'Erfassung Adressen'!$A:$M,'Erfassung Adressen'!E$1,FALSE)</f>
        <v>#N/A</v>
      </c>
      <c r="AA165" s="102" t="e">
        <f>VLOOKUP($E165,'Erfassung Adressen'!$A:$M,'Erfassung Adressen'!I$1,FALSE)</f>
        <v>#N/A</v>
      </c>
      <c r="AB165" s="102" t="e">
        <f>VLOOKUP($E165,'Erfassung Adressen'!$A:$M,'Erfassung Adressen'!J$1,FALSE)</f>
        <v>#N/A</v>
      </c>
      <c r="AC165" s="102" t="e">
        <f>VLOOKUP($E165,'Erfassung Adressen'!$A:$M,'Erfassung Adressen'!K$1,FALSE)</f>
        <v>#N/A</v>
      </c>
      <c r="AD165" s="102" t="e">
        <f>VLOOKUP($E165,'Erfassung Adressen'!$A:$M,'Erfassung Adressen'!L$1,FALSE)</f>
        <v>#N/A</v>
      </c>
      <c r="AE165" s="102" t="e">
        <f>VLOOKUP($E165,'Erfassung Adressen'!$A:$M,'Erfassung Adressen'!M$1,FALSE)</f>
        <v>#N/A</v>
      </c>
    </row>
    <row r="166" spans="1:31" x14ac:dyDescent="0.2">
      <c r="A166" s="147"/>
      <c r="B166" s="142"/>
      <c r="C166" s="112"/>
      <c r="D166" s="112"/>
      <c r="E166" s="112"/>
      <c r="F166" s="113"/>
      <c r="G166" s="112"/>
      <c r="H166" s="114"/>
      <c r="I166" s="84"/>
      <c r="J166" s="75" t="str">
        <f t="shared" si="15"/>
        <v/>
      </c>
      <c r="K166" s="85" t="str">
        <f>IF(B166="","",VLOOKUP(B166,Taxen!$A$1:$E$13,3,FALSE)*H166)</f>
        <v/>
      </c>
      <c r="L166" s="86" t="str">
        <f>IF(B166="","",VLOOKUP(B166,Taxen!$A$1:$E$13,4,FALSE)*H166)</f>
        <v/>
      </c>
      <c r="M166" s="65"/>
      <c r="N166" s="29" t="str">
        <f>IF(ISERROR(VLOOKUP($B166,Taxen!$A:$D,2,FALSE)*$H166),"",(VLOOKUP($B166,Taxen!$A:$D,2,FALSE)*$H166))</f>
        <v/>
      </c>
      <c r="O166" s="30" t="str">
        <f>IF(ISERROR(VLOOKUP($B166,Taxen!$A:$D,3,FALSE)*$H166),"",(VLOOKUP($B166,Taxen!$A:$D,3,FALSE)*$H166))</f>
        <v/>
      </c>
      <c r="P166" s="31" t="str">
        <f>IF(ISERROR(VLOOKUP($B166,Taxen!$A:$D,4,FALSE)*$H166),"",(VLOOKUP($B166,Taxen!$A:$D,4,FALSE)*$H166))</f>
        <v/>
      </c>
      <c r="Q166" s="32" t="str">
        <f t="shared" si="16"/>
        <v/>
      </c>
      <c r="R166" s="141"/>
      <c r="S166" s="33" t="str">
        <f t="shared" si="17"/>
        <v/>
      </c>
      <c r="T166" s="33" t="str">
        <f>IF(ISERROR(VLOOKUP($B166,Taxen!$A:$E,5,FALSE)),"",(VLOOKUP($B166,Taxen!$A:$E,5,FALSE)))</f>
        <v/>
      </c>
      <c r="U166" s="9" t="str">
        <f t="shared" si="18"/>
        <v>ok</v>
      </c>
      <c r="X166" s="102" t="e">
        <f>VLOOKUP($E166,'Erfassung Adressen'!$A:$M,'Erfassung Adressen'!G$1,FALSE)</f>
        <v>#N/A</v>
      </c>
      <c r="Y166" s="102" t="e">
        <f>VLOOKUP($E166,'Erfassung Adressen'!$A:$M,'Erfassung Adressen'!D$1,FALSE)</f>
        <v>#N/A</v>
      </c>
      <c r="Z166" s="102" t="e">
        <f>VLOOKUP($E166,'Erfassung Adressen'!$A:$M,'Erfassung Adressen'!E$1,FALSE)</f>
        <v>#N/A</v>
      </c>
      <c r="AA166" s="102" t="e">
        <f>VLOOKUP($E166,'Erfassung Adressen'!$A:$M,'Erfassung Adressen'!I$1,FALSE)</f>
        <v>#N/A</v>
      </c>
      <c r="AB166" s="102" t="e">
        <f>VLOOKUP($E166,'Erfassung Adressen'!$A:$M,'Erfassung Adressen'!J$1,FALSE)</f>
        <v>#N/A</v>
      </c>
      <c r="AC166" s="102" t="e">
        <f>VLOOKUP($E166,'Erfassung Adressen'!$A:$M,'Erfassung Adressen'!K$1,FALSE)</f>
        <v>#N/A</v>
      </c>
      <c r="AD166" s="102" t="e">
        <f>VLOOKUP($E166,'Erfassung Adressen'!$A:$M,'Erfassung Adressen'!L$1,FALSE)</f>
        <v>#N/A</v>
      </c>
      <c r="AE166" s="102" t="e">
        <f>VLOOKUP($E166,'Erfassung Adressen'!$A:$M,'Erfassung Adressen'!M$1,FALSE)</f>
        <v>#N/A</v>
      </c>
    </row>
    <row r="167" spans="1:31" x14ac:dyDescent="0.2">
      <c r="A167" s="147"/>
      <c r="B167" s="35"/>
      <c r="C167" s="84"/>
      <c r="D167" s="84"/>
      <c r="E167" s="84"/>
      <c r="F167" s="111"/>
      <c r="G167" s="84"/>
      <c r="H167" s="83"/>
      <c r="I167" s="84"/>
      <c r="J167" s="75" t="str">
        <f t="shared" si="15"/>
        <v/>
      </c>
      <c r="K167" s="85" t="str">
        <f>IF(B167="","",VLOOKUP(B167,Taxen!$A$1:$E$13,3,FALSE)*H167)</f>
        <v/>
      </c>
      <c r="L167" s="86" t="str">
        <f>IF(B167="","",VLOOKUP(B167,Taxen!$A$1:$E$13,4,FALSE)*H167)</f>
        <v/>
      </c>
      <c r="M167" s="65"/>
      <c r="N167" s="29" t="str">
        <f>IF(ISERROR(VLOOKUP($B167,Taxen!$A:$D,2,FALSE)*$H167),"",(VLOOKUP($B167,Taxen!$A:$D,2,FALSE)*$H167))</f>
        <v/>
      </c>
      <c r="O167" s="30" t="str">
        <f>IF(ISERROR(VLOOKUP($B167,Taxen!$A:$D,3,FALSE)*$H167),"",(VLOOKUP($B167,Taxen!$A:$D,3,FALSE)*$H167))</f>
        <v/>
      </c>
      <c r="P167" s="31" t="str">
        <f>IF(ISERROR(VLOOKUP($B167,Taxen!$A:$D,4,FALSE)*$H167),"",(VLOOKUP($B167,Taxen!$A:$D,4,FALSE)*$H167))</f>
        <v/>
      </c>
      <c r="Q167" s="32" t="str">
        <f t="shared" si="16"/>
        <v/>
      </c>
      <c r="R167" s="141"/>
      <c r="S167" s="33" t="str">
        <f t="shared" si="17"/>
        <v/>
      </c>
      <c r="T167" s="33" t="str">
        <f>IF(ISERROR(VLOOKUP($B167,Taxen!$A:$E,5,FALSE)),"",(VLOOKUP($B167,Taxen!$A:$E,5,FALSE)))</f>
        <v/>
      </c>
      <c r="U167" s="9" t="str">
        <f t="shared" si="18"/>
        <v>ok</v>
      </c>
      <c r="X167" s="102" t="e">
        <f>VLOOKUP($E167,'Erfassung Adressen'!$A:$M,'Erfassung Adressen'!G$1,FALSE)</f>
        <v>#N/A</v>
      </c>
      <c r="Y167" s="102" t="e">
        <f>VLOOKUP($E167,'Erfassung Adressen'!$A:$M,'Erfassung Adressen'!D$1,FALSE)</f>
        <v>#N/A</v>
      </c>
      <c r="Z167" s="102" t="e">
        <f>VLOOKUP($E167,'Erfassung Adressen'!$A:$M,'Erfassung Adressen'!E$1,FALSE)</f>
        <v>#N/A</v>
      </c>
      <c r="AA167" s="102" t="e">
        <f>VLOOKUP($E167,'Erfassung Adressen'!$A:$M,'Erfassung Adressen'!I$1,FALSE)</f>
        <v>#N/A</v>
      </c>
      <c r="AB167" s="102" t="e">
        <f>VLOOKUP($E167,'Erfassung Adressen'!$A:$M,'Erfassung Adressen'!J$1,FALSE)</f>
        <v>#N/A</v>
      </c>
      <c r="AC167" s="102" t="e">
        <f>VLOOKUP($E167,'Erfassung Adressen'!$A:$M,'Erfassung Adressen'!K$1,FALSE)</f>
        <v>#N/A</v>
      </c>
      <c r="AD167" s="102" t="e">
        <f>VLOOKUP($E167,'Erfassung Adressen'!$A:$M,'Erfassung Adressen'!L$1,FALSE)</f>
        <v>#N/A</v>
      </c>
      <c r="AE167" s="102" t="e">
        <f>VLOOKUP($E167,'Erfassung Adressen'!$A:$M,'Erfassung Adressen'!M$1,FALSE)</f>
        <v>#N/A</v>
      </c>
    </row>
    <row r="168" spans="1:31" x14ac:dyDescent="0.2">
      <c r="A168" s="147"/>
      <c r="B168" s="142"/>
      <c r="C168" s="112"/>
      <c r="D168" s="112"/>
      <c r="E168" s="112"/>
      <c r="F168" s="113"/>
      <c r="G168" s="112"/>
      <c r="H168" s="114"/>
      <c r="I168" s="84"/>
      <c r="J168" s="75" t="str">
        <f t="shared" si="15"/>
        <v/>
      </c>
      <c r="K168" s="85" t="str">
        <f>IF(B168="","",VLOOKUP(B168,Taxen!$A$1:$E$13,3,FALSE)*H168)</f>
        <v/>
      </c>
      <c r="L168" s="86" t="str">
        <f>IF(B168="","",VLOOKUP(B168,Taxen!$A$1:$E$13,4,FALSE)*H168)</f>
        <v/>
      </c>
      <c r="M168" s="65"/>
      <c r="N168" s="29" t="str">
        <f>IF(ISERROR(VLOOKUP($B168,Taxen!$A:$D,2,FALSE)*$H168),"",(VLOOKUP($B168,Taxen!$A:$D,2,FALSE)*$H168))</f>
        <v/>
      </c>
      <c r="O168" s="30" t="str">
        <f>IF(ISERROR(VLOOKUP($B168,Taxen!$A:$D,3,FALSE)*$H168),"",(VLOOKUP($B168,Taxen!$A:$D,3,FALSE)*$H168))</f>
        <v/>
      </c>
      <c r="P168" s="31" t="str">
        <f>IF(ISERROR(VLOOKUP($B168,Taxen!$A:$D,4,FALSE)*$H168),"",(VLOOKUP($B168,Taxen!$A:$D,4,FALSE)*$H168))</f>
        <v/>
      </c>
      <c r="Q168" s="32" t="str">
        <f t="shared" si="16"/>
        <v/>
      </c>
      <c r="R168" s="141"/>
      <c r="S168" s="33" t="str">
        <f t="shared" si="17"/>
        <v/>
      </c>
      <c r="T168" s="33" t="str">
        <f>IF(ISERROR(VLOOKUP($B168,Taxen!$A:$E,5,FALSE)),"",(VLOOKUP($B168,Taxen!$A:$E,5,FALSE)))</f>
        <v/>
      </c>
      <c r="U168" s="9" t="str">
        <f t="shared" si="18"/>
        <v>ok</v>
      </c>
      <c r="X168" s="102" t="e">
        <f>VLOOKUP($E168,'Erfassung Adressen'!$A:$M,'Erfassung Adressen'!G$1,FALSE)</f>
        <v>#N/A</v>
      </c>
      <c r="Y168" s="102" t="e">
        <f>VLOOKUP($E168,'Erfassung Adressen'!$A:$M,'Erfassung Adressen'!D$1,FALSE)</f>
        <v>#N/A</v>
      </c>
      <c r="Z168" s="102" t="e">
        <f>VLOOKUP($E168,'Erfassung Adressen'!$A:$M,'Erfassung Adressen'!E$1,FALSE)</f>
        <v>#N/A</v>
      </c>
      <c r="AA168" s="102" t="e">
        <f>VLOOKUP($E168,'Erfassung Adressen'!$A:$M,'Erfassung Adressen'!I$1,FALSE)</f>
        <v>#N/A</v>
      </c>
      <c r="AB168" s="102" t="e">
        <f>VLOOKUP($E168,'Erfassung Adressen'!$A:$M,'Erfassung Adressen'!J$1,FALSE)</f>
        <v>#N/A</v>
      </c>
      <c r="AC168" s="102" t="e">
        <f>VLOOKUP($E168,'Erfassung Adressen'!$A:$M,'Erfassung Adressen'!K$1,FALSE)</f>
        <v>#N/A</v>
      </c>
      <c r="AD168" s="102" t="e">
        <f>VLOOKUP($E168,'Erfassung Adressen'!$A:$M,'Erfassung Adressen'!L$1,FALSE)</f>
        <v>#N/A</v>
      </c>
      <c r="AE168" s="102" t="e">
        <f>VLOOKUP($E168,'Erfassung Adressen'!$A:$M,'Erfassung Adressen'!M$1,FALSE)</f>
        <v>#N/A</v>
      </c>
    </row>
    <row r="169" spans="1:31" x14ac:dyDescent="0.2">
      <c r="A169" s="147"/>
      <c r="B169" s="35"/>
      <c r="C169" s="84"/>
      <c r="D169" s="84"/>
      <c r="E169" s="84"/>
      <c r="F169" s="111"/>
      <c r="G169" s="84"/>
      <c r="H169" s="83"/>
      <c r="I169" s="84"/>
      <c r="J169" s="75" t="str">
        <f t="shared" si="15"/>
        <v/>
      </c>
      <c r="K169" s="85" t="str">
        <f>IF(B169="","",VLOOKUP(B169,Taxen!$A$1:$E$13,3,FALSE)*H169)</f>
        <v/>
      </c>
      <c r="L169" s="86" t="str">
        <f>IF(B169="","",VLOOKUP(B169,Taxen!$A$1:$E$13,4,FALSE)*H169)</f>
        <v/>
      </c>
      <c r="M169" s="65"/>
      <c r="N169" s="29" t="str">
        <f>IF(ISERROR(VLOOKUP($B169,Taxen!$A:$D,2,FALSE)*$H169),"",(VLOOKUP($B169,Taxen!$A:$D,2,FALSE)*$H169))</f>
        <v/>
      </c>
      <c r="O169" s="30" t="str">
        <f>IF(ISERROR(VLOOKUP($B169,Taxen!$A:$D,3,FALSE)*$H169),"",(VLOOKUP($B169,Taxen!$A:$D,3,FALSE)*$H169))</f>
        <v/>
      </c>
      <c r="P169" s="31" t="str">
        <f>IF(ISERROR(VLOOKUP($B169,Taxen!$A:$D,4,FALSE)*$H169),"",(VLOOKUP($B169,Taxen!$A:$D,4,FALSE)*$H169))</f>
        <v/>
      </c>
      <c r="Q169" s="32" t="str">
        <f t="shared" si="16"/>
        <v/>
      </c>
      <c r="R169" s="141"/>
      <c r="S169" s="33" t="str">
        <f t="shared" si="17"/>
        <v/>
      </c>
      <c r="T169" s="33" t="str">
        <f>IF(ISERROR(VLOOKUP($B169,Taxen!$A:$E,5,FALSE)),"",(VLOOKUP($B169,Taxen!$A:$E,5,FALSE)))</f>
        <v/>
      </c>
      <c r="U169" s="9" t="str">
        <f t="shared" si="18"/>
        <v>ok</v>
      </c>
      <c r="X169" s="102" t="e">
        <f>VLOOKUP($E169,'Erfassung Adressen'!$A:$M,'Erfassung Adressen'!G$1,FALSE)</f>
        <v>#N/A</v>
      </c>
      <c r="Y169" s="102" t="e">
        <f>VLOOKUP($E169,'Erfassung Adressen'!$A:$M,'Erfassung Adressen'!D$1,FALSE)</f>
        <v>#N/A</v>
      </c>
      <c r="Z169" s="102" t="e">
        <f>VLOOKUP($E169,'Erfassung Adressen'!$A:$M,'Erfassung Adressen'!E$1,FALSE)</f>
        <v>#N/A</v>
      </c>
      <c r="AA169" s="102" t="e">
        <f>VLOOKUP($E169,'Erfassung Adressen'!$A:$M,'Erfassung Adressen'!I$1,FALSE)</f>
        <v>#N/A</v>
      </c>
      <c r="AB169" s="102" t="e">
        <f>VLOOKUP($E169,'Erfassung Adressen'!$A:$M,'Erfassung Adressen'!J$1,FALSE)</f>
        <v>#N/A</v>
      </c>
      <c r="AC169" s="102" t="e">
        <f>VLOOKUP($E169,'Erfassung Adressen'!$A:$M,'Erfassung Adressen'!K$1,FALSE)</f>
        <v>#N/A</v>
      </c>
      <c r="AD169" s="102" t="e">
        <f>VLOOKUP($E169,'Erfassung Adressen'!$A:$M,'Erfassung Adressen'!L$1,FALSE)</f>
        <v>#N/A</v>
      </c>
      <c r="AE169" s="102" t="e">
        <f>VLOOKUP($E169,'Erfassung Adressen'!$A:$M,'Erfassung Adressen'!M$1,FALSE)</f>
        <v>#N/A</v>
      </c>
    </row>
    <row r="170" spans="1:31" x14ac:dyDescent="0.2">
      <c r="A170" s="147"/>
      <c r="B170" s="142"/>
      <c r="C170" s="112"/>
      <c r="D170" s="112"/>
      <c r="E170" s="112"/>
      <c r="F170" s="113"/>
      <c r="G170" s="112"/>
      <c r="H170" s="114"/>
      <c r="I170" s="84"/>
      <c r="J170" s="75" t="str">
        <f t="shared" si="15"/>
        <v/>
      </c>
      <c r="K170" s="85" t="str">
        <f>IF(B170="","",VLOOKUP(B170,Taxen!$A$1:$E$13,3,FALSE)*H170)</f>
        <v/>
      </c>
      <c r="L170" s="86" t="str">
        <f>IF(B170="","",VLOOKUP(B170,Taxen!$A$1:$E$13,4,FALSE)*H170)</f>
        <v/>
      </c>
      <c r="M170" s="65"/>
      <c r="N170" s="29" t="str">
        <f>IF(ISERROR(VLOOKUP($B170,Taxen!$A:$D,2,FALSE)*$H170),"",(VLOOKUP($B170,Taxen!$A:$D,2,FALSE)*$H170))</f>
        <v/>
      </c>
      <c r="O170" s="30" t="str">
        <f>IF(ISERROR(VLOOKUP($B170,Taxen!$A:$D,3,FALSE)*$H170),"",(VLOOKUP($B170,Taxen!$A:$D,3,FALSE)*$H170))</f>
        <v/>
      </c>
      <c r="P170" s="31" t="str">
        <f>IF(ISERROR(VLOOKUP($B170,Taxen!$A:$D,4,FALSE)*$H170),"",(VLOOKUP($B170,Taxen!$A:$D,4,FALSE)*$H170))</f>
        <v/>
      </c>
      <c r="Q170" s="32" t="str">
        <f t="shared" si="16"/>
        <v/>
      </c>
      <c r="R170" s="141"/>
      <c r="S170" s="33" t="str">
        <f t="shared" si="17"/>
        <v/>
      </c>
      <c r="T170" s="33" t="str">
        <f>IF(ISERROR(VLOOKUP($B170,Taxen!$A:$E,5,FALSE)),"",(VLOOKUP($B170,Taxen!$A:$E,5,FALSE)))</f>
        <v/>
      </c>
      <c r="U170" s="9" t="str">
        <f t="shared" si="18"/>
        <v>ok</v>
      </c>
      <c r="X170" s="102" t="e">
        <f>VLOOKUP($E170,'Erfassung Adressen'!$A:$M,'Erfassung Adressen'!G$1,FALSE)</f>
        <v>#N/A</v>
      </c>
      <c r="Y170" s="102" t="e">
        <f>VLOOKUP($E170,'Erfassung Adressen'!$A:$M,'Erfassung Adressen'!D$1,FALSE)</f>
        <v>#N/A</v>
      </c>
      <c r="Z170" s="102" t="e">
        <f>VLOOKUP($E170,'Erfassung Adressen'!$A:$M,'Erfassung Adressen'!E$1,FALSE)</f>
        <v>#N/A</v>
      </c>
      <c r="AA170" s="102" t="e">
        <f>VLOOKUP($E170,'Erfassung Adressen'!$A:$M,'Erfassung Adressen'!I$1,FALSE)</f>
        <v>#N/A</v>
      </c>
      <c r="AB170" s="102" t="e">
        <f>VLOOKUP($E170,'Erfassung Adressen'!$A:$M,'Erfassung Adressen'!J$1,FALSE)</f>
        <v>#N/A</v>
      </c>
      <c r="AC170" s="102" t="e">
        <f>VLOOKUP($E170,'Erfassung Adressen'!$A:$M,'Erfassung Adressen'!K$1,FALSE)</f>
        <v>#N/A</v>
      </c>
      <c r="AD170" s="102" t="e">
        <f>VLOOKUP($E170,'Erfassung Adressen'!$A:$M,'Erfassung Adressen'!L$1,FALSE)</f>
        <v>#N/A</v>
      </c>
      <c r="AE170" s="102" t="e">
        <f>VLOOKUP($E170,'Erfassung Adressen'!$A:$M,'Erfassung Adressen'!M$1,FALSE)</f>
        <v>#N/A</v>
      </c>
    </row>
    <row r="171" spans="1:31" x14ac:dyDescent="0.2">
      <c r="A171" s="147"/>
      <c r="B171" s="35"/>
      <c r="C171" s="84"/>
      <c r="D171" s="84"/>
      <c r="E171" s="84"/>
      <c r="F171" s="111"/>
      <c r="G171" s="84"/>
      <c r="H171" s="83"/>
      <c r="I171" s="84"/>
      <c r="J171" s="75" t="str">
        <f t="shared" si="15"/>
        <v/>
      </c>
      <c r="K171" s="85" t="str">
        <f>IF(B171="","",VLOOKUP(B171,Taxen!$A$1:$E$13,3,FALSE)*H171)</f>
        <v/>
      </c>
      <c r="L171" s="86" t="str">
        <f>IF(B171="","",VLOOKUP(B171,Taxen!$A$1:$E$13,4,FALSE)*H171)</f>
        <v/>
      </c>
      <c r="M171" s="65"/>
      <c r="N171" s="29" t="str">
        <f>IF(ISERROR(VLOOKUP($B171,Taxen!$A:$D,2,FALSE)*$H171),"",(VLOOKUP($B171,Taxen!$A:$D,2,FALSE)*$H171))</f>
        <v/>
      </c>
      <c r="O171" s="30" t="str">
        <f>IF(ISERROR(VLOOKUP($B171,Taxen!$A:$D,3,FALSE)*$H171),"",(VLOOKUP($B171,Taxen!$A:$D,3,FALSE)*$H171))</f>
        <v/>
      </c>
      <c r="P171" s="31" t="str">
        <f>IF(ISERROR(VLOOKUP($B171,Taxen!$A:$D,4,FALSE)*$H171),"",(VLOOKUP($B171,Taxen!$A:$D,4,FALSE)*$H171))</f>
        <v/>
      </c>
      <c r="Q171" s="32" t="str">
        <f t="shared" si="16"/>
        <v/>
      </c>
      <c r="R171" s="141"/>
      <c r="S171" s="33" t="str">
        <f t="shared" si="17"/>
        <v/>
      </c>
      <c r="T171" s="33" t="str">
        <f>IF(ISERROR(VLOOKUP($B171,Taxen!$A:$E,5,FALSE)),"",(VLOOKUP($B171,Taxen!$A:$E,5,FALSE)))</f>
        <v/>
      </c>
      <c r="U171" s="9" t="str">
        <f t="shared" si="18"/>
        <v>ok</v>
      </c>
      <c r="X171" s="102" t="e">
        <f>VLOOKUP($E171,'Erfassung Adressen'!$A:$M,'Erfassung Adressen'!G$1,FALSE)</f>
        <v>#N/A</v>
      </c>
      <c r="Y171" s="102" t="e">
        <f>VLOOKUP($E171,'Erfassung Adressen'!$A:$M,'Erfassung Adressen'!D$1,FALSE)</f>
        <v>#N/A</v>
      </c>
      <c r="Z171" s="102" t="e">
        <f>VLOOKUP($E171,'Erfassung Adressen'!$A:$M,'Erfassung Adressen'!E$1,FALSE)</f>
        <v>#N/A</v>
      </c>
      <c r="AA171" s="102" t="e">
        <f>VLOOKUP($E171,'Erfassung Adressen'!$A:$M,'Erfassung Adressen'!I$1,FALSE)</f>
        <v>#N/A</v>
      </c>
      <c r="AB171" s="102" t="e">
        <f>VLOOKUP($E171,'Erfassung Adressen'!$A:$M,'Erfassung Adressen'!J$1,FALSE)</f>
        <v>#N/A</v>
      </c>
      <c r="AC171" s="102" t="e">
        <f>VLOOKUP($E171,'Erfassung Adressen'!$A:$M,'Erfassung Adressen'!K$1,FALSE)</f>
        <v>#N/A</v>
      </c>
      <c r="AD171" s="102" t="e">
        <f>VLOOKUP($E171,'Erfassung Adressen'!$A:$M,'Erfassung Adressen'!L$1,FALSE)</f>
        <v>#N/A</v>
      </c>
      <c r="AE171" s="102" t="e">
        <f>VLOOKUP($E171,'Erfassung Adressen'!$A:$M,'Erfassung Adressen'!M$1,FALSE)</f>
        <v>#N/A</v>
      </c>
    </row>
    <row r="172" spans="1:31" x14ac:dyDescent="0.2">
      <c r="A172" s="147"/>
      <c r="B172" s="142"/>
      <c r="C172" s="112"/>
      <c r="D172" s="112"/>
      <c r="E172" s="112"/>
      <c r="F172" s="113"/>
      <c r="G172" s="112"/>
      <c r="H172" s="114"/>
      <c r="I172" s="84"/>
      <c r="J172" s="75" t="str">
        <f t="shared" si="15"/>
        <v/>
      </c>
      <c r="K172" s="85" t="str">
        <f>IF(B172="","",VLOOKUP(B172,Taxen!$A$1:$E$13,3,FALSE)*H172)</f>
        <v/>
      </c>
      <c r="L172" s="86" t="str">
        <f>IF(B172="","",VLOOKUP(B172,Taxen!$A$1:$E$13,4,FALSE)*H172)</f>
        <v/>
      </c>
      <c r="M172" s="65"/>
      <c r="N172" s="29" t="str">
        <f>IF(ISERROR(VLOOKUP($B172,Taxen!$A:$D,2,FALSE)*$H172),"",(VLOOKUP($B172,Taxen!$A:$D,2,FALSE)*$H172))</f>
        <v/>
      </c>
      <c r="O172" s="30" t="str">
        <f>IF(ISERROR(VLOOKUP($B172,Taxen!$A:$D,3,FALSE)*$H172),"",(VLOOKUP($B172,Taxen!$A:$D,3,FALSE)*$H172))</f>
        <v/>
      </c>
      <c r="P172" s="31" t="str">
        <f>IF(ISERROR(VLOOKUP($B172,Taxen!$A:$D,4,FALSE)*$H172),"",(VLOOKUP($B172,Taxen!$A:$D,4,FALSE)*$H172))</f>
        <v/>
      </c>
      <c r="Q172" s="32" t="str">
        <f t="shared" si="16"/>
        <v/>
      </c>
      <c r="R172" s="141"/>
      <c r="S172" s="33" t="str">
        <f t="shared" si="17"/>
        <v/>
      </c>
      <c r="T172" s="33" t="str">
        <f>IF(ISERROR(VLOOKUP($B172,Taxen!$A:$E,5,FALSE)),"",(VLOOKUP($B172,Taxen!$A:$E,5,FALSE)))</f>
        <v/>
      </c>
      <c r="U172" s="9" t="str">
        <f t="shared" si="18"/>
        <v>ok</v>
      </c>
      <c r="X172" s="102" t="e">
        <f>VLOOKUP($E172,'Erfassung Adressen'!$A:$M,'Erfassung Adressen'!G$1,FALSE)</f>
        <v>#N/A</v>
      </c>
      <c r="Y172" s="102" t="e">
        <f>VLOOKUP($E172,'Erfassung Adressen'!$A:$M,'Erfassung Adressen'!D$1,FALSE)</f>
        <v>#N/A</v>
      </c>
      <c r="Z172" s="102" t="e">
        <f>VLOOKUP($E172,'Erfassung Adressen'!$A:$M,'Erfassung Adressen'!E$1,FALSE)</f>
        <v>#N/A</v>
      </c>
      <c r="AA172" s="102" t="e">
        <f>VLOOKUP($E172,'Erfassung Adressen'!$A:$M,'Erfassung Adressen'!I$1,FALSE)</f>
        <v>#N/A</v>
      </c>
      <c r="AB172" s="102" t="e">
        <f>VLOOKUP($E172,'Erfassung Adressen'!$A:$M,'Erfassung Adressen'!J$1,FALSE)</f>
        <v>#N/A</v>
      </c>
      <c r="AC172" s="102" t="e">
        <f>VLOOKUP($E172,'Erfassung Adressen'!$A:$M,'Erfassung Adressen'!K$1,FALSE)</f>
        <v>#N/A</v>
      </c>
      <c r="AD172" s="102" t="e">
        <f>VLOOKUP($E172,'Erfassung Adressen'!$A:$M,'Erfassung Adressen'!L$1,FALSE)</f>
        <v>#N/A</v>
      </c>
      <c r="AE172" s="102" t="e">
        <f>VLOOKUP($E172,'Erfassung Adressen'!$A:$M,'Erfassung Adressen'!M$1,FALSE)</f>
        <v>#N/A</v>
      </c>
    </row>
    <row r="173" spans="1:31" x14ac:dyDescent="0.2">
      <c r="A173" s="147"/>
      <c r="B173" s="35"/>
      <c r="C173" s="84"/>
      <c r="D173" s="84"/>
      <c r="E173" s="84"/>
      <c r="F173" s="111"/>
      <c r="G173" s="84"/>
      <c r="H173" s="83"/>
      <c r="I173" s="84"/>
      <c r="J173" s="75" t="str">
        <f t="shared" si="15"/>
        <v/>
      </c>
      <c r="K173" s="85" t="str">
        <f>IF(B173="","",VLOOKUP(B173,Taxen!$A$1:$E$13,3,FALSE)*H173)</f>
        <v/>
      </c>
      <c r="L173" s="86" t="str">
        <f>IF(B173="","",VLOOKUP(B173,Taxen!$A$1:$E$13,4,FALSE)*H173)</f>
        <v/>
      </c>
      <c r="M173" s="65"/>
      <c r="N173" s="29" t="str">
        <f>IF(ISERROR(VLOOKUP($B173,Taxen!$A:$D,2,FALSE)*$H173),"",(VLOOKUP($B173,Taxen!$A:$D,2,FALSE)*$H173))</f>
        <v/>
      </c>
      <c r="O173" s="30" t="str">
        <f>IF(ISERROR(VLOOKUP($B173,Taxen!$A:$D,3,FALSE)*$H173),"",(VLOOKUP($B173,Taxen!$A:$D,3,FALSE)*$H173))</f>
        <v/>
      </c>
      <c r="P173" s="31" t="str">
        <f>IF(ISERROR(VLOOKUP($B173,Taxen!$A:$D,4,FALSE)*$H173),"",(VLOOKUP($B173,Taxen!$A:$D,4,FALSE)*$H173))</f>
        <v/>
      </c>
      <c r="Q173" s="32" t="str">
        <f t="shared" si="16"/>
        <v/>
      </c>
      <c r="R173" s="141"/>
      <c r="S173" s="33" t="str">
        <f t="shared" si="17"/>
        <v/>
      </c>
      <c r="T173" s="33" t="str">
        <f>IF(ISERROR(VLOOKUP($B173,Taxen!$A:$E,5,FALSE)),"",(VLOOKUP($B173,Taxen!$A:$E,5,FALSE)))</f>
        <v/>
      </c>
      <c r="U173" s="9" t="str">
        <f t="shared" si="18"/>
        <v>ok</v>
      </c>
      <c r="X173" s="102" t="e">
        <f>VLOOKUP($E173,'Erfassung Adressen'!$A:$M,'Erfassung Adressen'!G$1,FALSE)</f>
        <v>#N/A</v>
      </c>
      <c r="Y173" s="102" t="e">
        <f>VLOOKUP($E173,'Erfassung Adressen'!$A:$M,'Erfassung Adressen'!D$1,FALSE)</f>
        <v>#N/A</v>
      </c>
      <c r="Z173" s="102" t="e">
        <f>VLOOKUP($E173,'Erfassung Adressen'!$A:$M,'Erfassung Adressen'!E$1,FALSE)</f>
        <v>#N/A</v>
      </c>
      <c r="AA173" s="102" t="e">
        <f>VLOOKUP($E173,'Erfassung Adressen'!$A:$M,'Erfassung Adressen'!I$1,FALSE)</f>
        <v>#N/A</v>
      </c>
      <c r="AB173" s="102" t="e">
        <f>VLOOKUP($E173,'Erfassung Adressen'!$A:$M,'Erfassung Adressen'!J$1,FALSE)</f>
        <v>#N/A</v>
      </c>
      <c r="AC173" s="102" t="e">
        <f>VLOOKUP($E173,'Erfassung Adressen'!$A:$M,'Erfassung Adressen'!K$1,FALSE)</f>
        <v>#N/A</v>
      </c>
      <c r="AD173" s="102" t="e">
        <f>VLOOKUP($E173,'Erfassung Adressen'!$A:$M,'Erfassung Adressen'!L$1,FALSE)</f>
        <v>#N/A</v>
      </c>
      <c r="AE173" s="102" t="e">
        <f>VLOOKUP($E173,'Erfassung Adressen'!$A:$M,'Erfassung Adressen'!M$1,FALSE)</f>
        <v>#N/A</v>
      </c>
    </row>
    <row r="174" spans="1:31" x14ac:dyDescent="0.2">
      <c r="A174" s="147"/>
      <c r="B174" s="142"/>
      <c r="C174" s="112"/>
      <c r="D174" s="112"/>
      <c r="E174" s="112"/>
      <c r="F174" s="113"/>
      <c r="G174" s="112"/>
      <c r="H174" s="114"/>
      <c r="I174" s="84"/>
      <c r="J174" s="75" t="str">
        <f t="shared" si="15"/>
        <v/>
      </c>
      <c r="K174" s="85" t="str">
        <f>IF(B174="","",VLOOKUP(B174,Taxen!$A$1:$E$13,3,FALSE)*H174)</f>
        <v/>
      </c>
      <c r="L174" s="86" t="str">
        <f>IF(B174="","",VLOOKUP(B174,Taxen!$A$1:$E$13,4,FALSE)*H174)</f>
        <v/>
      </c>
      <c r="M174" s="65"/>
      <c r="N174" s="29" t="str">
        <f>IF(ISERROR(VLOOKUP($B174,Taxen!$A:$D,2,FALSE)*$H174),"",(VLOOKUP($B174,Taxen!$A:$D,2,FALSE)*$H174))</f>
        <v/>
      </c>
      <c r="O174" s="30" t="str">
        <f>IF(ISERROR(VLOOKUP($B174,Taxen!$A:$D,3,FALSE)*$H174),"",(VLOOKUP($B174,Taxen!$A:$D,3,FALSE)*$H174))</f>
        <v/>
      </c>
      <c r="P174" s="31" t="str">
        <f>IF(ISERROR(VLOOKUP($B174,Taxen!$A:$D,4,FALSE)*$H174),"",(VLOOKUP($B174,Taxen!$A:$D,4,FALSE)*$H174))</f>
        <v/>
      </c>
      <c r="Q174" s="32" t="str">
        <f t="shared" si="16"/>
        <v/>
      </c>
      <c r="R174" s="141"/>
      <c r="S174" s="33" t="str">
        <f t="shared" si="17"/>
        <v/>
      </c>
      <c r="T174" s="33" t="str">
        <f>IF(ISERROR(VLOOKUP($B174,Taxen!$A:$E,5,FALSE)),"",(VLOOKUP($B174,Taxen!$A:$E,5,FALSE)))</f>
        <v/>
      </c>
      <c r="U174" s="9" t="str">
        <f t="shared" si="18"/>
        <v>ok</v>
      </c>
      <c r="X174" s="102" t="e">
        <f>VLOOKUP($E174,'Erfassung Adressen'!$A:$M,'Erfassung Adressen'!G$1,FALSE)</f>
        <v>#N/A</v>
      </c>
      <c r="Y174" s="102" t="e">
        <f>VLOOKUP($E174,'Erfassung Adressen'!$A:$M,'Erfassung Adressen'!D$1,FALSE)</f>
        <v>#N/A</v>
      </c>
      <c r="Z174" s="102" t="e">
        <f>VLOOKUP($E174,'Erfassung Adressen'!$A:$M,'Erfassung Adressen'!E$1,FALSE)</f>
        <v>#N/A</v>
      </c>
      <c r="AA174" s="102" t="e">
        <f>VLOOKUP($E174,'Erfassung Adressen'!$A:$M,'Erfassung Adressen'!I$1,FALSE)</f>
        <v>#N/A</v>
      </c>
      <c r="AB174" s="102" t="e">
        <f>VLOOKUP($E174,'Erfassung Adressen'!$A:$M,'Erfassung Adressen'!J$1,FALSE)</f>
        <v>#N/A</v>
      </c>
      <c r="AC174" s="102" t="e">
        <f>VLOOKUP($E174,'Erfassung Adressen'!$A:$M,'Erfassung Adressen'!K$1,FALSE)</f>
        <v>#N/A</v>
      </c>
      <c r="AD174" s="102" t="e">
        <f>VLOOKUP($E174,'Erfassung Adressen'!$A:$M,'Erfassung Adressen'!L$1,FALSE)</f>
        <v>#N/A</v>
      </c>
      <c r="AE174" s="102" t="e">
        <f>VLOOKUP($E174,'Erfassung Adressen'!$A:$M,'Erfassung Adressen'!M$1,FALSE)</f>
        <v>#N/A</v>
      </c>
    </row>
    <row r="175" spans="1:31" x14ac:dyDescent="0.2">
      <c r="A175" s="147"/>
      <c r="B175" s="35"/>
      <c r="C175" s="84"/>
      <c r="D175" s="84"/>
      <c r="E175" s="84"/>
      <c r="F175" s="111"/>
      <c r="G175" s="84"/>
      <c r="H175" s="83"/>
      <c r="I175" s="84"/>
      <c r="J175" s="75" t="str">
        <f t="shared" si="15"/>
        <v/>
      </c>
      <c r="K175" s="85" t="str">
        <f>IF(B175="","",VLOOKUP(B175,Taxen!$A$1:$E$13,3,FALSE)*H175)</f>
        <v/>
      </c>
      <c r="L175" s="86" t="str">
        <f>IF(B175="","",VLOOKUP(B175,Taxen!$A$1:$E$13,4,FALSE)*H175)</f>
        <v/>
      </c>
      <c r="M175" s="65"/>
      <c r="N175" s="29" t="str">
        <f>IF(ISERROR(VLOOKUP($B175,Taxen!$A:$D,2,FALSE)*$H175),"",(VLOOKUP($B175,Taxen!$A:$D,2,FALSE)*$H175))</f>
        <v/>
      </c>
      <c r="O175" s="30" t="str">
        <f>IF(ISERROR(VLOOKUP($B175,Taxen!$A:$D,3,FALSE)*$H175),"",(VLOOKUP($B175,Taxen!$A:$D,3,FALSE)*$H175))</f>
        <v/>
      </c>
      <c r="P175" s="31" t="str">
        <f>IF(ISERROR(VLOOKUP($B175,Taxen!$A:$D,4,FALSE)*$H175),"",(VLOOKUP($B175,Taxen!$A:$D,4,FALSE)*$H175))</f>
        <v/>
      </c>
      <c r="Q175" s="32" t="str">
        <f t="shared" si="16"/>
        <v/>
      </c>
      <c r="R175" s="141"/>
      <c r="S175" s="33" t="str">
        <f t="shared" si="17"/>
        <v/>
      </c>
      <c r="T175" s="33" t="str">
        <f>IF(ISERROR(VLOOKUP($B175,Taxen!$A:$E,5,FALSE)),"",(VLOOKUP($B175,Taxen!$A:$E,5,FALSE)))</f>
        <v/>
      </c>
      <c r="U175" s="9" t="str">
        <f t="shared" si="18"/>
        <v>ok</v>
      </c>
      <c r="X175" s="102" t="e">
        <f>VLOOKUP($E175,'Erfassung Adressen'!$A:$M,'Erfassung Adressen'!G$1,FALSE)</f>
        <v>#N/A</v>
      </c>
      <c r="Y175" s="102" t="e">
        <f>VLOOKUP($E175,'Erfassung Adressen'!$A:$M,'Erfassung Adressen'!D$1,FALSE)</f>
        <v>#N/A</v>
      </c>
      <c r="Z175" s="102" t="e">
        <f>VLOOKUP($E175,'Erfassung Adressen'!$A:$M,'Erfassung Adressen'!E$1,FALSE)</f>
        <v>#N/A</v>
      </c>
      <c r="AA175" s="102" t="e">
        <f>VLOOKUP($E175,'Erfassung Adressen'!$A:$M,'Erfassung Adressen'!I$1,FALSE)</f>
        <v>#N/A</v>
      </c>
      <c r="AB175" s="102" t="e">
        <f>VLOOKUP($E175,'Erfassung Adressen'!$A:$M,'Erfassung Adressen'!J$1,FALSE)</f>
        <v>#N/A</v>
      </c>
      <c r="AC175" s="102" t="e">
        <f>VLOOKUP($E175,'Erfassung Adressen'!$A:$M,'Erfassung Adressen'!K$1,FALSE)</f>
        <v>#N/A</v>
      </c>
      <c r="AD175" s="102" t="e">
        <f>VLOOKUP($E175,'Erfassung Adressen'!$A:$M,'Erfassung Adressen'!L$1,FALSE)</f>
        <v>#N/A</v>
      </c>
      <c r="AE175" s="102" t="e">
        <f>VLOOKUP($E175,'Erfassung Adressen'!$A:$M,'Erfassung Adressen'!M$1,FALSE)</f>
        <v>#N/A</v>
      </c>
    </row>
    <row r="176" spans="1:31" x14ac:dyDescent="0.2">
      <c r="A176" s="147"/>
      <c r="B176" s="142"/>
      <c r="C176" s="112"/>
      <c r="D176" s="112"/>
      <c r="E176" s="112"/>
      <c r="F176" s="113"/>
      <c r="G176" s="112"/>
      <c r="H176" s="114"/>
      <c r="I176" s="84"/>
      <c r="J176" s="75" t="str">
        <f t="shared" si="15"/>
        <v/>
      </c>
      <c r="K176" s="85" t="str">
        <f>IF(B176="","",VLOOKUP(B176,Taxen!$A$1:$E$13,3,FALSE)*H176)</f>
        <v/>
      </c>
      <c r="L176" s="86" t="str">
        <f>IF(B176="","",VLOOKUP(B176,Taxen!$A$1:$E$13,4,FALSE)*H176)</f>
        <v/>
      </c>
      <c r="M176" s="65"/>
      <c r="N176" s="29" t="str">
        <f>IF(ISERROR(VLOOKUP($B176,Taxen!$A:$D,2,FALSE)*$H176),"",(VLOOKUP($B176,Taxen!$A:$D,2,FALSE)*$H176))</f>
        <v/>
      </c>
      <c r="O176" s="30" t="str">
        <f>IF(ISERROR(VLOOKUP($B176,Taxen!$A:$D,3,FALSE)*$H176),"",(VLOOKUP($B176,Taxen!$A:$D,3,FALSE)*$H176))</f>
        <v/>
      </c>
      <c r="P176" s="31" t="str">
        <f>IF(ISERROR(VLOOKUP($B176,Taxen!$A:$D,4,FALSE)*$H176),"",(VLOOKUP($B176,Taxen!$A:$D,4,FALSE)*$H176))</f>
        <v/>
      </c>
      <c r="Q176" s="32" t="str">
        <f t="shared" si="16"/>
        <v/>
      </c>
      <c r="R176" s="141"/>
      <c r="S176" s="33" t="str">
        <f t="shared" si="17"/>
        <v/>
      </c>
      <c r="T176" s="33" t="str">
        <f>IF(ISERROR(VLOOKUP($B176,Taxen!$A:$E,5,FALSE)),"",(VLOOKUP($B176,Taxen!$A:$E,5,FALSE)))</f>
        <v/>
      </c>
      <c r="U176" s="9" t="str">
        <f t="shared" si="18"/>
        <v>ok</v>
      </c>
      <c r="X176" s="102" t="e">
        <f>VLOOKUP($E176,'Erfassung Adressen'!$A:$M,'Erfassung Adressen'!G$1,FALSE)</f>
        <v>#N/A</v>
      </c>
      <c r="Y176" s="102" t="e">
        <f>VLOOKUP($E176,'Erfassung Adressen'!$A:$M,'Erfassung Adressen'!D$1,FALSE)</f>
        <v>#N/A</v>
      </c>
      <c r="Z176" s="102" t="e">
        <f>VLOOKUP($E176,'Erfassung Adressen'!$A:$M,'Erfassung Adressen'!E$1,FALSE)</f>
        <v>#N/A</v>
      </c>
      <c r="AA176" s="102" t="e">
        <f>VLOOKUP($E176,'Erfassung Adressen'!$A:$M,'Erfassung Adressen'!I$1,FALSE)</f>
        <v>#N/A</v>
      </c>
      <c r="AB176" s="102" t="e">
        <f>VLOOKUP($E176,'Erfassung Adressen'!$A:$M,'Erfassung Adressen'!J$1,FALSE)</f>
        <v>#N/A</v>
      </c>
      <c r="AC176" s="102" t="e">
        <f>VLOOKUP($E176,'Erfassung Adressen'!$A:$M,'Erfassung Adressen'!K$1,FALSE)</f>
        <v>#N/A</v>
      </c>
      <c r="AD176" s="102" t="e">
        <f>VLOOKUP($E176,'Erfassung Adressen'!$A:$M,'Erfassung Adressen'!L$1,FALSE)</f>
        <v>#N/A</v>
      </c>
      <c r="AE176" s="102" t="e">
        <f>VLOOKUP($E176,'Erfassung Adressen'!$A:$M,'Erfassung Adressen'!M$1,FALSE)</f>
        <v>#N/A</v>
      </c>
    </row>
    <row r="177" spans="1:31" x14ac:dyDescent="0.2">
      <c r="A177" s="147"/>
      <c r="B177" s="35"/>
      <c r="C177" s="84"/>
      <c r="D177" s="84"/>
      <c r="E177" s="84"/>
      <c r="F177" s="111"/>
      <c r="G177" s="84"/>
      <c r="H177" s="83"/>
      <c r="I177" s="84"/>
      <c r="J177" s="75" t="str">
        <f t="shared" si="15"/>
        <v/>
      </c>
      <c r="K177" s="85" t="str">
        <f>IF(B177="","",VLOOKUP(B177,Taxen!$A$1:$E$13,3,FALSE)*H177)</f>
        <v/>
      </c>
      <c r="L177" s="86" t="str">
        <f>IF(B177="","",VLOOKUP(B177,Taxen!$A$1:$E$13,4,FALSE)*H177)</f>
        <v/>
      </c>
      <c r="M177" s="65"/>
      <c r="N177" s="29" t="str">
        <f>IF(ISERROR(VLOOKUP($B177,Taxen!$A:$D,2,FALSE)*$H177),"",(VLOOKUP($B177,Taxen!$A:$D,2,FALSE)*$H177))</f>
        <v/>
      </c>
      <c r="O177" s="30" t="str">
        <f>IF(ISERROR(VLOOKUP($B177,Taxen!$A:$D,3,FALSE)*$H177),"",(VLOOKUP($B177,Taxen!$A:$D,3,FALSE)*$H177))</f>
        <v/>
      </c>
      <c r="P177" s="31" t="str">
        <f>IF(ISERROR(VLOOKUP($B177,Taxen!$A:$D,4,FALSE)*$H177),"",(VLOOKUP($B177,Taxen!$A:$D,4,FALSE)*$H177))</f>
        <v/>
      </c>
      <c r="Q177" s="32" t="str">
        <f t="shared" si="16"/>
        <v/>
      </c>
      <c r="R177" s="141"/>
      <c r="S177" s="33" t="str">
        <f t="shared" si="17"/>
        <v/>
      </c>
      <c r="T177" s="33" t="str">
        <f>IF(ISERROR(VLOOKUP($B177,Taxen!$A:$E,5,FALSE)),"",(VLOOKUP($B177,Taxen!$A:$E,5,FALSE)))</f>
        <v/>
      </c>
      <c r="U177" s="9" t="str">
        <f t="shared" si="18"/>
        <v>ok</v>
      </c>
      <c r="X177" s="102" t="e">
        <f>VLOOKUP($E177,'Erfassung Adressen'!$A:$M,'Erfassung Adressen'!G$1,FALSE)</f>
        <v>#N/A</v>
      </c>
      <c r="Y177" s="102" t="e">
        <f>VLOOKUP($E177,'Erfassung Adressen'!$A:$M,'Erfassung Adressen'!D$1,FALSE)</f>
        <v>#N/A</v>
      </c>
      <c r="Z177" s="102" t="e">
        <f>VLOOKUP($E177,'Erfassung Adressen'!$A:$M,'Erfassung Adressen'!E$1,FALSE)</f>
        <v>#N/A</v>
      </c>
      <c r="AA177" s="102" t="e">
        <f>VLOOKUP($E177,'Erfassung Adressen'!$A:$M,'Erfassung Adressen'!I$1,FALSE)</f>
        <v>#N/A</v>
      </c>
      <c r="AB177" s="102" t="e">
        <f>VLOOKUP($E177,'Erfassung Adressen'!$A:$M,'Erfassung Adressen'!J$1,FALSE)</f>
        <v>#N/A</v>
      </c>
      <c r="AC177" s="102" t="e">
        <f>VLOOKUP($E177,'Erfassung Adressen'!$A:$M,'Erfassung Adressen'!K$1,FALSE)</f>
        <v>#N/A</v>
      </c>
      <c r="AD177" s="102" t="e">
        <f>VLOOKUP($E177,'Erfassung Adressen'!$A:$M,'Erfassung Adressen'!L$1,FALSE)</f>
        <v>#N/A</v>
      </c>
      <c r="AE177" s="102" t="e">
        <f>VLOOKUP($E177,'Erfassung Adressen'!$A:$M,'Erfassung Adressen'!M$1,FALSE)</f>
        <v>#N/A</v>
      </c>
    </row>
    <row r="178" spans="1:31" x14ac:dyDescent="0.2">
      <c r="A178" s="147"/>
      <c r="B178" s="142"/>
      <c r="C178" s="112"/>
      <c r="D178" s="112"/>
      <c r="E178" s="112"/>
      <c r="F178" s="113"/>
      <c r="G178" s="112"/>
      <c r="H178" s="114"/>
      <c r="I178" s="84"/>
      <c r="J178" s="75" t="str">
        <f t="shared" si="15"/>
        <v/>
      </c>
      <c r="K178" s="85" t="str">
        <f>IF(B178="","",VLOOKUP(B178,Taxen!$A$1:$E$13,3,FALSE)*H178)</f>
        <v/>
      </c>
      <c r="L178" s="86" t="str">
        <f>IF(B178="","",VLOOKUP(B178,Taxen!$A$1:$E$13,4,FALSE)*H178)</f>
        <v/>
      </c>
      <c r="M178" s="65"/>
      <c r="N178" s="29" t="str">
        <f>IF(ISERROR(VLOOKUP($B178,Taxen!$A:$D,2,FALSE)*$H178),"",(VLOOKUP($B178,Taxen!$A:$D,2,FALSE)*$H178))</f>
        <v/>
      </c>
      <c r="O178" s="30" t="str">
        <f>IF(ISERROR(VLOOKUP($B178,Taxen!$A:$D,3,FALSE)*$H178),"",(VLOOKUP($B178,Taxen!$A:$D,3,FALSE)*$H178))</f>
        <v/>
      </c>
      <c r="P178" s="31" t="str">
        <f>IF(ISERROR(VLOOKUP($B178,Taxen!$A:$D,4,FALSE)*$H178),"",(VLOOKUP($B178,Taxen!$A:$D,4,FALSE)*$H178))</f>
        <v/>
      </c>
      <c r="Q178" s="32" t="str">
        <f t="shared" si="16"/>
        <v/>
      </c>
      <c r="R178" s="141"/>
      <c r="S178" s="33" t="str">
        <f t="shared" si="17"/>
        <v/>
      </c>
      <c r="T178" s="33" t="str">
        <f>IF(ISERROR(VLOOKUP($B178,Taxen!$A:$E,5,FALSE)),"",(VLOOKUP($B178,Taxen!$A:$E,5,FALSE)))</f>
        <v/>
      </c>
      <c r="U178" s="9" t="str">
        <f t="shared" si="18"/>
        <v>ok</v>
      </c>
      <c r="X178" s="102" t="e">
        <f>VLOOKUP($E178,'Erfassung Adressen'!$A:$M,'Erfassung Adressen'!G$1,FALSE)</f>
        <v>#N/A</v>
      </c>
      <c r="Y178" s="102" t="e">
        <f>VLOOKUP($E178,'Erfassung Adressen'!$A:$M,'Erfassung Adressen'!D$1,FALSE)</f>
        <v>#N/A</v>
      </c>
      <c r="Z178" s="102" t="e">
        <f>VLOOKUP($E178,'Erfassung Adressen'!$A:$M,'Erfassung Adressen'!E$1,FALSE)</f>
        <v>#N/A</v>
      </c>
      <c r="AA178" s="102" t="e">
        <f>VLOOKUP($E178,'Erfassung Adressen'!$A:$M,'Erfassung Adressen'!I$1,FALSE)</f>
        <v>#N/A</v>
      </c>
      <c r="AB178" s="102" t="e">
        <f>VLOOKUP($E178,'Erfassung Adressen'!$A:$M,'Erfassung Adressen'!J$1,FALSE)</f>
        <v>#N/A</v>
      </c>
      <c r="AC178" s="102" t="e">
        <f>VLOOKUP($E178,'Erfassung Adressen'!$A:$M,'Erfassung Adressen'!K$1,FALSE)</f>
        <v>#N/A</v>
      </c>
      <c r="AD178" s="102" t="e">
        <f>VLOOKUP($E178,'Erfassung Adressen'!$A:$M,'Erfassung Adressen'!L$1,FALSE)</f>
        <v>#N/A</v>
      </c>
      <c r="AE178" s="102" t="e">
        <f>VLOOKUP($E178,'Erfassung Adressen'!$A:$M,'Erfassung Adressen'!M$1,FALSE)</f>
        <v>#N/A</v>
      </c>
    </row>
    <row r="179" spans="1:31" x14ac:dyDescent="0.2">
      <c r="A179" s="147"/>
      <c r="B179" s="35"/>
      <c r="C179" s="84"/>
      <c r="D179" s="84"/>
      <c r="E179" s="84"/>
      <c r="F179" s="111"/>
      <c r="G179" s="84"/>
      <c r="H179" s="83"/>
      <c r="I179" s="84"/>
      <c r="J179" s="75" t="str">
        <f t="shared" si="15"/>
        <v/>
      </c>
      <c r="K179" s="85" t="str">
        <f>IF(B179="","",VLOOKUP(B179,Taxen!$A$1:$E$13,3,FALSE)*H179)</f>
        <v/>
      </c>
      <c r="L179" s="86" t="str">
        <f>IF(B179="","",VLOOKUP(B179,Taxen!$A$1:$E$13,4,FALSE)*H179)</f>
        <v/>
      </c>
      <c r="M179" s="65"/>
      <c r="N179" s="29" t="str">
        <f>IF(ISERROR(VLOOKUP($B179,Taxen!$A:$D,2,FALSE)*$H179),"",(VLOOKUP($B179,Taxen!$A:$D,2,FALSE)*$H179))</f>
        <v/>
      </c>
      <c r="O179" s="30" t="str">
        <f>IF(ISERROR(VLOOKUP($B179,Taxen!$A:$D,3,FALSE)*$H179),"",(VLOOKUP($B179,Taxen!$A:$D,3,FALSE)*$H179))</f>
        <v/>
      </c>
      <c r="P179" s="31" t="str">
        <f>IF(ISERROR(VLOOKUP($B179,Taxen!$A:$D,4,FALSE)*$H179),"",(VLOOKUP($B179,Taxen!$A:$D,4,FALSE)*$H179))</f>
        <v/>
      </c>
      <c r="Q179" s="32" t="str">
        <f t="shared" si="16"/>
        <v/>
      </c>
      <c r="R179" s="141"/>
      <c r="S179" s="33" t="str">
        <f t="shared" si="17"/>
        <v/>
      </c>
      <c r="T179" s="33" t="str">
        <f>IF(ISERROR(VLOOKUP($B179,Taxen!$A:$E,5,FALSE)),"",(VLOOKUP($B179,Taxen!$A:$E,5,FALSE)))</f>
        <v/>
      </c>
      <c r="U179" s="9" t="str">
        <f t="shared" si="18"/>
        <v>ok</v>
      </c>
      <c r="X179" s="102" t="e">
        <f>VLOOKUP($E179,'Erfassung Adressen'!$A:$M,'Erfassung Adressen'!G$1,FALSE)</f>
        <v>#N/A</v>
      </c>
      <c r="Y179" s="102" t="e">
        <f>VLOOKUP($E179,'Erfassung Adressen'!$A:$M,'Erfassung Adressen'!D$1,FALSE)</f>
        <v>#N/A</v>
      </c>
      <c r="Z179" s="102" t="e">
        <f>VLOOKUP($E179,'Erfassung Adressen'!$A:$M,'Erfassung Adressen'!E$1,FALSE)</f>
        <v>#N/A</v>
      </c>
      <c r="AA179" s="102" t="e">
        <f>VLOOKUP($E179,'Erfassung Adressen'!$A:$M,'Erfassung Adressen'!I$1,FALSE)</f>
        <v>#N/A</v>
      </c>
      <c r="AB179" s="102" t="e">
        <f>VLOOKUP($E179,'Erfassung Adressen'!$A:$M,'Erfassung Adressen'!J$1,FALSE)</f>
        <v>#N/A</v>
      </c>
      <c r="AC179" s="102" t="e">
        <f>VLOOKUP($E179,'Erfassung Adressen'!$A:$M,'Erfassung Adressen'!K$1,FALSE)</f>
        <v>#N/A</v>
      </c>
      <c r="AD179" s="102" t="e">
        <f>VLOOKUP($E179,'Erfassung Adressen'!$A:$M,'Erfassung Adressen'!L$1,FALSE)</f>
        <v>#N/A</v>
      </c>
      <c r="AE179" s="102" t="e">
        <f>VLOOKUP($E179,'Erfassung Adressen'!$A:$M,'Erfassung Adressen'!M$1,FALSE)</f>
        <v>#N/A</v>
      </c>
    </row>
    <row r="180" spans="1:31" x14ac:dyDescent="0.2">
      <c r="A180" s="147"/>
      <c r="B180" s="142"/>
      <c r="C180" s="112"/>
      <c r="D180" s="112"/>
      <c r="E180" s="112"/>
      <c r="F180" s="113"/>
      <c r="G180" s="112"/>
      <c r="H180" s="114"/>
      <c r="I180" s="84"/>
      <c r="J180" s="75" t="str">
        <f t="shared" si="15"/>
        <v/>
      </c>
      <c r="K180" s="85" t="str">
        <f>IF(B180="","",VLOOKUP(B180,Taxen!$A$1:$E$13,3,FALSE)*H180)</f>
        <v/>
      </c>
      <c r="L180" s="86" t="str">
        <f>IF(B180="","",VLOOKUP(B180,Taxen!$A$1:$E$13,4,FALSE)*H180)</f>
        <v/>
      </c>
      <c r="M180" s="65"/>
      <c r="N180" s="29" t="str">
        <f>IF(ISERROR(VLOOKUP($B180,Taxen!$A:$D,2,FALSE)*$H180),"",(VLOOKUP($B180,Taxen!$A:$D,2,FALSE)*$H180))</f>
        <v/>
      </c>
      <c r="O180" s="30" t="str">
        <f>IF(ISERROR(VLOOKUP($B180,Taxen!$A:$D,3,FALSE)*$H180),"",(VLOOKUP($B180,Taxen!$A:$D,3,FALSE)*$H180))</f>
        <v/>
      </c>
      <c r="P180" s="31" t="str">
        <f>IF(ISERROR(VLOOKUP($B180,Taxen!$A:$D,4,FALSE)*$H180),"",(VLOOKUP($B180,Taxen!$A:$D,4,FALSE)*$H180))</f>
        <v/>
      </c>
      <c r="Q180" s="32" t="str">
        <f t="shared" si="16"/>
        <v/>
      </c>
      <c r="R180" s="141"/>
      <c r="S180" s="33" t="str">
        <f t="shared" si="17"/>
        <v/>
      </c>
      <c r="T180" s="33" t="str">
        <f>IF(ISERROR(VLOOKUP($B180,Taxen!$A:$E,5,FALSE)),"",(VLOOKUP($B180,Taxen!$A:$E,5,FALSE)))</f>
        <v/>
      </c>
      <c r="U180" s="9" t="str">
        <f t="shared" si="18"/>
        <v>ok</v>
      </c>
      <c r="X180" s="102" t="e">
        <f>VLOOKUP($E180,'Erfassung Adressen'!$A:$M,'Erfassung Adressen'!G$1,FALSE)</f>
        <v>#N/A</v>
      </c>
      <c r="Y180" s="102" t="e">
        <f>VLOOKUP($E180,'Erfassung Adressen'!$A:$M,'Erfassung Adressen'!D$1,FALSE)</f>
        <v>#N/A</v>
      </c>
      <c r="Z180" s="102" t="e">
        <f>VLOOKUP($E180,'Erfassung Adressen'!$A:$M,'Erfassung Adressen'!E$1,FALSE)</f>
        <v>#N/A</v>
      </c>
      <c r="AA180" s="102" t="e">
        <f>VLOOKUP($E180,'Erfassung Adressen'!$A:$M,'Erfassung Adressen'!I$1,FALSE)</f>
        <v>#N/A</v>
      </c>
      <c r="AB180" s="102" t="e">
        <f>VLOOKUP($E180,'Erfassung Adressen'!$A:$M,'Erfassung Adressen'!J$1,FALSE)</f>
        <v>#N/A</v>
      </c>
      <c r="AC180" s="102" t="e">
        <f>VLOOKUP($E180,'Erfassung Adressen'!$A:$M,'Erfassung Adressen'!K$1,FALSE)</f>
        <v>#N/A</v>
      </c>
      <c r="AD180" s="102" t="e">
        <f>VLOOKUP($E180,'Erfassung Adressen'!$A:$M,'Erfassung Adressen'!L$1,FALSE)</f>
        <v>#N/A</v>
      </c>
      <c r="AE180" s="102" t="e">
        <f>VLOOKUP($E180,'Erfassung Adressen'!$A:$M,'Erfassung Adressen'!M$1,FALSE)</f>
        <v>#N/A</v>
      </c>
    </row>
    <row r="181" spans="1:31" x14ac:dyDescent="0.2">
      <c r="A181" s="147"/>
      <c r="B181" s="35"/>
      <c r="C181" s="84"/>
      <c r="D181" s="84"/>
      <c r="E181" s="84"/>
      <c r="F181" s="111"/>
      <c r="G181" s="84"/>
      <c r="H181" s="83"/>
      <c r="I181" s="84"/>
      <c r="J181" s="75" t="str">
        <f t="shared" si="15"/>
        <v/>
      </c>
      <c r="K181" s="85" t="str">
        <f>IF(B181="","",VLOOKUP(B181,Taxen!$A$1:$E$13,3,FALSE)*H181)</f>
        <v/>
      </c>
      <c r="L181" s="86" t="str">
        <f>IF(B181="","",VLOOKUP(B181,Taxen!$A$1:$E$13,4,FALSE)*H181)</f>
        <v/>
      </c>
      <c r="M181" s="65"/>
      <c r="N181" s="29" t="str">
        <f>IF(ISERROR(VLOOKUP($B181,Taxen!$A:$D,2,FALSE)*$H181),"",(VLOOKUP($B181,Taxen!$A:$D,2,FALSE)*$H181))</f>
        <v/>
      </c>
      <c r="O181" s="30" t="str">
        <f>IF(ISERROR(VLOOKUP($B181,Taxen!$A:$D,3,FALSE)*$H181),"",(VLOOKUP($B181,Taxen!$A:$D,3,FALSE)*$H181))</f>
        <v/>
      </c>
      <c r="P181" s="31" t="str">
        <f>IF(ISERROR(VLOOKUP($B181,Taxen!$A:$D,4,FALSE)*$H181),"",(VLOOKUP($B181,Taxen!$A:$D,4,FALSE)*$H181))</f>
        <v/>
      </c>
      <c r="Q181" s="32" t="str">
        <f t="shared" si="16"/>
        <v/>
      </c>
      <c r="R181" s="141"/>
      <c r="S181" s="33" t="str">
        <f t="shared" si="17"/>
        <v/>
      </c>
      <c r="T181" s="33" t="str">
        <f>IF(ISERROR(VLOOKUP($B181,Taxen!$A:$E,5,FALSE)),"",(VLOOKUP($B181,Taxen!$A:$E,5,FALSE)))</f>
        <v/>
      </c>
      <c r="U181" s="9" t="str">
        <f t="shared" si="18"/>
        <v>ok</v>
      </c>
      <c r="X181" s="102" t="e">
        <f>VLOOKUP($E181,'Erfassung Adressen'!$A:$M,'Erfassung Adressen'!G$1,FALSE)</f>
        <v>#N/A</v>
      </c>
      <c r="Y181" s="102" t="e">
        <f>VLOOKUP($E181,'Erfassung Adressen'!$A:$M,'Erfassung Adressen'!D$1,FALSE)</f>
        <v>#N/A</v>
      </c>
      <c r="Z181" s="102" t="e">
        <f>VLOOKUP($E181,'Erfassung Adressen'!$A:$M,'Erfassung Adressen'!E$1,FALSE)</f>
        <v>#N/A</v>
      </c>
      <c r="AA181" s="102" t="e">
        <f>VLOOKUP($E181,'Erfassung Adressen'!$A:$M,'Erfassung Adressen'!I$1,FALSE)</f>
        <v>#N/A</v>
      </c>
      <c r="AB181" s="102" t="e">
        <f>VLOOKUP($E181,'Erfassung Adressen'!$A:$M,'Erfassung Adressen'!J$1,FALSE)</f>
        <v>#N/A</v>
      </c>
      <c r="AC181" s="102" t="e">
        <f>VLOOKUP($E181,'Erfassung Adressen'!$A:$M,'Erfassung Adressen'!K$1,FALSE)</f>
        <v>#N/A</v>
      </c>
      <c r="AD181" s="102" t="e">
        <f>VLOOKUP($E181,'Erfassung Adressen'!$A:$M,'Erfassung Adressen'!L$1,FALSE)</f>
        <v>#N/A</v>
      </c>
      <c r="AE181" s="102" t="e">
        <f>VLOOKUP($E181,'Erfassung Adressen'!$A:$M,'Erfassung Adressen'!M$1,FALSE)</f>
        <v>#N/A</v>
      </c>
    </row>
    <row r="182" spans="1:31" x14ac:dyDescent="0.2">
      <c r="A182" s="147"/>
      <c r="B182" s="142"/>
      <c r="C182" s="112"/>
      <c r="D182" s="112"/>
      <c r="E182" s="112"/>
      <c r="F182" s="113"/>
      <c r="G182" s="112"/>
      <c r="H182" s="114"/>
      <c r="I182" s="84"/>
      <c r="J182" s="75" t="str">
        <f t="shared" si="15"/>
        <v/>
      </c>
      <c r="K182" s="85" t="str">
        <f>IF(B182="","",VLOOKUP(B182,Taxen!$A$1:$E$13,3,FALSE)*H182)</f>
        <v/>
      </c>
      <c r="L182" s="86" t="str">
        <f>IF(B182="","",VLOOKUP(B182,Taxen!$A$1:$E$13,4,FALSE)*H182)</f>
        <v/>
      </c>
      <c r="M182" s="65"/>
      <c r="N182" s="29" t="str">
        <f>IF(ISERROR(VLOOKUP($B182,Taxen!$A:$D,2,FALSE)*$H182),"",(VLOOKUP($B182,Taxen!$A:$D,2,FALSE)*$H182))</f>
        <v/>
      </c>
      <c r="O182" s="30" t="str">
        <f>IF(ISERROR(VLOOKUP($B182,Taxen!$A:$D,3,FALSE)*$H182),"",(VLOOKUP($B182,Taxen!$A:$D,3,FALSE)*$H182))</f>
        <v/>
      </c>
      <c r="P182" s="31" t="str">
        <f>IF(ISERROR(VLOOKUP($B182,Taxen!$A:$D,4,FALSE)*$H182),"",(VLOOKUP($B182,Taxen!$A:$D,4,FALSE)*$H182))</f>
        <v/>
      </c>
      <c r="Q182" s="32" t="str">
        <f t="shared" si="16"/>
        <v/>
      </c>
      <c r="R182" s="141"/>
      <c r="S182" s="33" t="str">
        <f t="shared" si="17"/>
        <v/>
      </c>
      <c r="T182" s="33" t="str">
        <f>IF(ISERROR(VLOOKUP($B182,Taxen!$A:$E,5,FALSE)),"",(VLOOKUP($B182,Taxen!$A:$E,5,FALSE)))</f>
        <v/>
      </c>
      <c r="U182" s="9" t="str">
        <f t="shared" si="18"/>
        <v>ok</v>
      </c>
      <c r="X182" s="102" t="e">
        <f>VLOOKUP($E182,'Erfassung Adressen'!$A:$M,'Erfassung Adressen'!G$1,FALSE)</f>
        <v>#N/A</v>
      </c>
      <c r="Y182" s="102" t="e">
        <f>VLOOKUP($E182,'Erfassung Adressen'!$A:$M,'Erfassung Adressen'!D$1,FALSE)</f>
        <v>#N/A</v>
      </c>
      <c r="Z182" s="102" t="e">
        <f>VLOOKUP($E182,'Erfassung Adressen'!$A:$M,'Erfassung Adressen'!E$1,FALSE)</f>
        <v>#N/A</v>
      </c>
      <c r="AA182" s="102" t="e">
        <f>VLOOKUP($E182,'Erfassung Adressen'!$A:$M,'Erfassung Adressen'!I$1,FALSE)</f>
        <v>#N/A</v>
      </c>
      <c r="AB182" s="102" t="e">
        <f>VLOOKUP($E182,'Erfassung Adressen'!$A:$M,'Erfassung Adressen'!J$1,FALSE)</f>
        <v>#N/A</v>
      </c>
      <c r="AC182" s="102" t="e">
        <f>VLOOKUP($E182,'Erfassung Adressen'!$A:$M,'Erfassung Adressen'!K$1,FALSE)</f>
        <v>#N/A</v>
      </c>
      <c r="AD182" s="102" t="e">
        <f>VLOOKUP($E182,'Erfassung Adressen'!$A:$M,'Erfassung Adressen'!L$1,FALSE)</f>
        <v>#N/A</v>
      </c>
      <c r="AE182" s="102" t="e">
        <f>VLOOKUP($E182,'Erfassung Adressen'!$A:$M,'Erfassung Adressen'!M$1,FALSE)</f>
        <v>#N/A</v>
      </c>
    </row>
    <row r="183" spans="1:31" x14ac:dyDescent="0.2">
      <c r="A183" s="147"/>
      <c r="B183" s="35"/>
      <c r="C183" s="84"/>
      <c r="D183" s="84"/>
      <c r="E183" s="84"/>
      <c r="F183" s="111"/>
      <c r="G183" s="84"/>
      <c r="H183" s="83"/>
      <c r="I183" s="84"/>
      <c r="J183" s="75" t="str">
        <f t="shared" si="15"/>
        <v/>
      </c>
      <c r="K183" s="85" t="str">
        <f>IF(B183="","",VLOOKUP(B183,Taxen!$A$1:$E$13,3,FALSE)*H183)</f>
        <v/>
      </c>
      <c r="L183" s="86" t="str">
        <f>IF(B183="","",VLOOKUP(B183,Taxen!$A$1:$E$13,4,FALSE)*H183)</f>
        <v/>
      </c>
      <c r="M183" s="65"/>
      <c r="N183" s="29" t="str">
        <f>IF(ISERROR(VLOOKUP($B183,Taxen!$A:$D,2,FALSE)*$H183),"",(VLOOKUP($B183,Taxen!$A:$D,2,FALSE)*$H183))</f>
        <v/>
      </c>
      <c r="O183" s="30" t="str">
        <f>IF(ISERROR(VLOOKUP($B183,Taxen!$A:$D,3,FALSE)*$H183),"",(VLOOKUP($B183,Taxen!$A:$D,3,FALSE)*$H183))</f>
        <v/>
      </c>
      <c r="P183" s="31" t="str">
        <f>IF(ISERROR(VLOOKUP($B183,Taxen!$A:$D,4,FALSE)*$H183),"",(VLOOKUP($B183,Taxen!$A:$D,4,FALSE)*$H183))</f>
        <v/>
      </c>
      <c r="Q183" s="32" t="str">
        <f t="shared" si="16"/>
        <v/>
      </c>
      <c r="R183" s="141"/>
      <c r="S183" s="33" t="str">
        <f t="shared" si="17"/>
        <v/>
      </c>
      <c r="T183" s="33" t="str">
        <f>IF(ISERROR(VLOOKUP($B183,Taxen!$A:$E,5,FALSE)),"",(VLOOKUP($B183,Taxen!$A:$E,5,FALSE)))</f>
        <v/>
      </c>
      <c r="U183" s="9" t="str">
        <f t="shared" si="18"/>
        <v>ok</v>
      </c>
      <c r="X183" s="102" t="e">
        <f>VLOOKUP($E183,'Erfassung Adressen'!$A:$M,'Erfassung Adressen'!G$1,FALSE)</f>
        <v>#N/A</v>
      </c>
      <c r="Y183" s="102" t="e">
        <f>VLOOKUP($E183,'Erfassung Adressen'!$A:$M,'Erfassung Adressen'!D$1,FALSE)</f>
        <v>#N/A</v>
      </c>
      <c r="Z183" s="102" t="e">
        <f>VLOOKUP($E183,'Erfassung Adressen'!$A:$M,'Erfassung Adressen'!E$1,FALSE)</f>
        <v>#N/A</v>
      </c>
      <c r="AA183" s="102" t="e">
        <f>VLOOKUP($E183,'Erfassung Adressen'!$A:$M,'Erfassung Adressen'!I$1,FALSE)</f>
        <v>#N/A</v>
      </c>
      <c r="AB183" s="102" t="e">
        <f>VLOOKUP($E183,'Erfassung Adressen'!$A:$M,'Erfassung Adressen'!J$1,FALSE)</f>
        <v>#N/A</v>
      </c>
      <c r="AC183" s="102" t="e">
        <f>VLOOKUP($E183,'Erfassung Adressen'!$A:$M,'Erfassung Adressen'!K$1,FALSE)</f>
        <v>#N/A</v>
      </c>
      <c r="AD183" s="102" t="e">
        <f>VLOOKUP($E183,'Erfassung Adressen'!$A:$M,'Erfassung Adressen'!L$1,FALSE)</f>
        <v>#N/A</v>
      </c>
      <c r="AE183" s="102" t="e">
        <f>VLOOKUP($E183,'Erfassung Adressen'!$A:$M,'Erfassung Adressen'!M$1,FALSE)</f>
        <v>#N/A</v>
      </c>
    </row>
    <row r="184" spans="1:31" x14ac:dyDescent="0.2">
      <c r="A184" s="147"/>
      <c r="B184" s="142"/>
      <c r="C184" s="112"/>
      <c r="D184" s="112"/>
      <c r="E184" s="112"/>
      <c r="F184" s="113"/>
      <c r="G184" s="112"/>
      <c r="H184" s="114"/>
      <c r="I184" s="84"/>
      <c r="J184" s="75" t="str">
        <f t="shared" si="15"/>
        <v/>
      </c>
      <c r="K184" s="85" t="str">
        <f>IF(B184="","",VLOOKUP(B184,Taxen!$A$1:$E$13,3,FALSE)*H184)</f>
        <v/>
      </c>
      <c r="L184" s="86" t="str">
        <f>IF(B184="","",VLOOKUP(B184,Taxen!$A$1:$E$13,4,FALSE)*H184)</f>
        <v/>
      </c>
      <c r="M184" s="65"/>
      <c r="N184" s="29" t="str">
        <f>IF(ISERROR(VLOOKUP($B184,Taxen!$A:$D,2,FALSE)*$H184),"",(VLOOKUP($B184,Taxen!$A:$D,2,FALSE)*$H184))</f>
        <v/>
      </c>
      <c r="O184" s="30" t="str">
        <f>IF(ISERROR(VLOOKUP($B184,Taxen!$A:$D,3,FALSE)*$H184),"",(VLOOKUP($B184,Taxen!$A:$D,3,FALSE)*$H184))</f>
        <v/>
      </c>
      <c r="P184" s="31" t="str">
        <f>IF(ISERROR(VLOOKUP($B184,Taxen!$A:$D,4,FALSE)*$H184),"",(VLOOKUP($B184,Taxen!$A:$D,4,FALSE)*$H184))</f>
        <v/>
      </c>
      <c r="Q184" s="32" t="str">
        <f t="shared" si="16"/>
        <v/>
      </c>
      <c r="R184" s="141"/>
      <c r="S184" s="33" t="str">
        <f t="shared" si="17"/>
        <v/>
      </c>
      <c r="T184" s="33" t="str">
        <f>IF(ISERROR(VLOOKUP($B184,Taxen!$A:$E,5,FALSE)),"",(VLOOKUP($B184,Taxen!$A:$E,5,FALSE)))</f>
        <v/>
      </c>
      <c r="U184" s="9" t="str">
        <f t="shared" si="18"/>
        <v>ok</v>
      </c>
      <c r="X184" s="102" t="e">
        <f>VLOOKUP($E184,'Erfassung Adressen'!$A:$M,'Erfassung Adressen'!G$1,FALSE)</f>
        <v>#N/A</v>
      </c>
      <c r="Y184" s="102" t="e">
        <f>VLOOKUP($E184,'Erfassung Adressen'!$A:$M,'Erfassung Adressen'!D$1,FALSE)</f>
        <v>#N/A</v>
      </c>
      <c r="Z184" s="102" t="e">
        <f>VLOOKUP($E184,'Erfassung Adressen'!$A:$M,'Erfassung Adressen'!E$1,FALSE)</f>
        <v>#N/A</v>
      </c>
      <c r="AA184" s="102" t="e">
        <f>VLOOKUP($E184,'Erfassung Adressen'!$A:$M,'Erfassung Adressen'!I$1,FALSE)</f>
        <v>#N/A</v>
      </c>
      <c r="AB184" s="102" t="e">
        <f>VLOOKUP($E184,'Erfassung Adressen'!$A:$M,'Erfassung Adressen'!J$1,FALSE)</f>
        <v>#N/A</v>
      </c>
      <c r="AC184" s="102" t="e">
        <f>VLOOKUP($E184,'Erfassung Adressen'!$A:$M,'Erfassung Adressen'!K$1,FALSE)</f>
        <v>#N/A</v>
      </c>
      <c r="AD184" s="102" t="e">
        <f>VLOOKUP($E184,'Erfassung Adressen'!$A:$M,'Erfassung Adressen'!L$1,FALSE)</f>
        <v>#N/A</v>
      </c>
      <c r="AE184" s="102" t="e">
        <f>VLOOKUP($E184,'Erfassung Adressen'!$A:$M,'Erfassung Adressen'!M$1,FALSE)</f>
        <v>#N/A</v>
      </c>
    </row>
    <row r="185" spans="1:31" x14ac:dyDescent="0.2">
      <c r="A185" s="147"/>
      <c r="B185" s="35"/>
      <c r="C185" s="84"/>
      <c r="D185" s="84"/>
      <c r="E185" s="84"/>
      <c r="F185" s="111"/>
      <c r="G185" s="84"/>
      <c r="H185" s="83"/>
      <c r="I185" s="84"/>
      <c r="J185" s="75" t="str">
        <f t="shared" si="15"/>
        <v/>
      </c>
      <c r="K185" s="85" t="str">
        <f>IF(B185="","",VLOOKUP(B185,Taxen!$A$1:$E$13,3,FALSE)*H185)</f>
        <v/>
      </c>
      <c r="L185" s="86" t="str">
        <f>IF(B185="","",VLOOKUP(B185,Taxen!$A$1:$E$13,4,FALSE)*H185)</f>
        <v/>
      </c>
      <c r="M185" s="65"/>
      <c r="N185" s="29" t="str">
        <f>IF(ISERROR(VLOOKUP($B185,Taxen!$A:$D,2,FALSE)*$H185),"",(VLOOKUP($B185,Taxen!$A:$D,2,FALSE)*$H185))</f>
        <v/>
      </c>
      <c r="O185" s="30" t="str">
        <f>IF(ISERROR(VLOOKUP($B185,Taxen!$A:$D,3,FALSE)*$H185),"",(VLOOKUP($B185,Taxen!$A:$D,3,FALSE)*$H185))</f>
        <v/>
      </c>
      <c r="P185" s="31" t="str">
        <f>IF(ISERROR(VLOOKUP($B185,Taxen!$A:$D,4,FALSE)*$H185),"",(VLOOKUP($B185,Taxen!$A:$D,4,FALSE)*$H185))</f>
        <v/>
      </c>
      <c r="Q185" s="32" t="str">
        <f t="shared" si="16"/>
        <v/>
      </c>
      <c r="R185" s="141"/>
      <c r="S185" s="33" t="str">
        <f t="shared" si="17"/>
        <v/>
      </c>
      <c r="T185" s="33" t="str">
        <f>IF(ISERROR(VLOOKUP($B185,Taxen!$A:$E,5,FALSE)),"",(VLOOKUP($B185,Taxen!$A:$E,5,FALSE)))</f>
        <v/>
      </c>
      <c r="U185" s="9" t="str">
        <f t="shared" si="18"/>
        <v>ok</v>
      </c>
      <c r="X185" s="102" t="e">
        <f>VLOOKUP($E185,'Erfassung Adressen'!$A:$M,'Erfassung Adressen'!G$1,FALSE)</f>
        <v>#N/A</v>
      </c>
      <c r="Y185" s="102" t="e">
        <f>VLOOKUP($E185,'Erfassung Adressen'!$A:$M,'Erfassung Adressen'!D$1,FALSE)</f>
        <v>#N/A</v>
      </c>
      <c r="Z185" s="102" t="e">
        <f>VLOOKUP($E185,'Erfassung Adressen'!$A:$M,'Erfassung Adressen'!E$1,FALSE)</f>
        <v>#N/A</v>
      </c>
      <c r="AA185" s="102" t="e">
        <f>VLOOKUP($E185,'Erfassung Adressen'!$A:$M,'Erfassung Adressen'!I$1,FALSE)</f>
        <v>#N/A</v>
      </c>
      <c r="AB185" s="102" t="e">
        <f>VLOOKUP($E185,'Erfassung Adressen'!$A:$M,'Erfassung Adressen'!J$1,FALSE)</f>
        <v>#N/A</v>
      </c>
      <c r="AC185" s="102" t="e">
        <f>VLOOKUP($E185,'Erfassung Adressen'!$A:$M,'Erfassung Adressen'!K$1,FALSE)</f>
        <v>#N/A</v>
      </c>
      <c r="AD185" s="102" t="e">
        <f>VLOOKUP($E185,'Erfassung Adressen'!$A:$M,'Erfassung Adressen'!L$1,FALSE)</f>
        <v>#N/A</v>
      </c>
      <c r="AE185" s="102" t="e">
        <f>VLOOKUP($E185,'Erfassung Adressen'!$A:$M,'Erfassung Adressen'!M$1,FALSE)</f>
        <v>#N/A</v>
      </c>
    </row>
    <row r="186" spans="1:31" x14ac:dyDescent="0.2">
      <c r="A186" s="147"/>
      <c r="B186" s="142"/>
      <c r="C186" s="112"/>
      <c r="D186" s="112"/>
      <c r="E186" s="112"/>
      <c r="F186" s="113"/>
      <c r="G186" s="112"/>
      <c r="H186" s="114"/>
      <c r="I186" s="84"/>
      <c r="J186" s="75" t="str">
        <f t="shared" si="15"/>
        <v/>
      </c>
      <c r="K186" s="85" t="str">
        <f>IF(B186="","",VLOOKUP(B186,Taxen!$A$1:$E$13,3,FALSE)*H186)</f>
        <v/>
      </c>
      <c r="L186" s="86" t="str">
        <f>IF(B186="","",VLOOKUP(B186,Taxen!$A$1:$E$13,4,FALSE)*H186)</f>
        <v/>
      </c>
      <c r="M186" s="65"/>
      <c r="N186" s="29" t="str">
        <f>IF(ISERROR(VLOOKUP($B186,Taxen!$A:$D,2,FALSE)*$H186),"",(VLOOKUP($B186,Taxen!$A:$D,2,FALSE)*$H186))</f>
        <v/>
      </c>
      <c r="O186" s="30" t="str">
        <f>IF(ISERROR(VLOOKUP($B186,Taxen!$A:$D,3,FALSE)*$H186),"",(VLOOKUP($B186,Taxen!$A:$D,3,FALSE)*$H186))</f>
        <v/>
      </c>
      <c r="P186" s="31" t="str">
        <f>IF(ISERROR(VLOOKUP($B186,Taxen!$A:$D,4,FALSE)*$H186),"",(VLOOKUP($B186,Taxen!$A:$D,4,FALSE)*$H186))</f>
        <v/>
      </c>
      <c r="Q186" s="32" t="str">
        <f t="shared" si="16"/>
        <v/>
      </c>
      <c r="R186" s="141"/>
      <c r="S186" s="33" t="str">
        <f t="shared" si="17"/>
        <v/>
      </c>
      <c r="T186" s="33" t="str">
        <f>IF(ISERROR(VLOOKUP($B186,Taxen!$A:$E,5,FALSE)),"",(VLOOKUP($B186,Taxen!$A:$E,5,FALSE)))</f>
        <v/>
      </c>
      <c r="U186" s="9" t="str">
        <f t="shared" si="18"/>
        <v>ok</v>
      </c>
      <c r="X186" s="102" t="e">
        <f>VLOOKUP($E186,'Erfassung Adressen'!$A:$M,'Erfassung Adressen'!G$1,FALSE)</f>
        <v>#N/A</v>
      </c>
      <c r="Y186" s="102" t="e">
        <f>VLOOKUP($E186,'Erfassung Adressen'!$A:$M,'Erfassung Adressen'!D$1,FALSE)</f>
        <v>#N/A</v>
      </c>
      <c r="Z186" s="102" t="e">
        <f>VLOOKUP($E186,'Erfassung Adressen'!$A:$M,'Erfassung Adressen'!E$1,FALSE)</f>
        <v>#N/A</v>
      </c>
      <c r="AA186" s="102" t="e">
        <f>VLOOKUP($E186,'Erfassung Adressen'!$A:$M,'Erfassung Adressen'!I$1,FALSE)</f>
        <v>#N/A</v>
      </c>
      <c r="AB186" s="102" t="e">
        <f>VLOOKUP($E186,'Erfassung Adressen'!$A:$M,'Erfassung Adressen'!J$1,FALSE)</f>
        <v>#N/A</v>
      </c>
      <c r="AC186" s="102" t="e">
        <f>VLOOKUP($E186,'Erfassung Adressen'!$A:$M,'Erfassung Adressen'!K$1,FALSE)</f>
        <v>#N/A</v>
      </c>
      <c r="AD186" s="102" t="e">
        <f>VLOOKUP($E186,'Erfassung Adressen'!$A:$M,'Erfassung Adressen'!L$1,FALSE)</f>
        <v>#N/A</v>
      </c>
      <c r="AE186" s="102" t="e">
        <f>VLOOKUP($E186,'Erfassung Adressen'!$A:$M,'Erfassung Adressen'!M$1,FALSE)</f>
        <v>#N/A</v>
      </c>
    </row>
    <row r="187" spans="1:31" x14ac:dyDescent="0.2">
      <c r="A187" s="147"/>
      <c r="B187" s="35"/>
      <c r="C187" s="84"/>
      <c r="D187" s="84"/>
      <c r="E187" s="84"/>
      <c r="F187" s="111"/>
      <c r="G187" s="84"/>
      <c r="H187" s="83"/>
      <c r="I187" s="84"/>
      <c r="J187" s="75" t="str">
        <f t="shared" si="15"/>
        <v/>
      </c>
      <c r="K187" s="85" t="str">
        <f>IF(B187="","",VLOOKUP(B187,Taxen!$A$1:$E$13,3,FALSE)*H187)</f>
        <v/>
      </c>
      <c r="L187" s="86" t="str">
        <f>IF(B187="","",VLOOKUP(B187,Taxen!$A$1:$E$13,4,FALSE)*H187)</f>
        <v/>
      </c>
      <c r="M187" s="65"/>
      <c r="N187" s="29" t="str">
        <f>IF(ISERROR(VLOOKUP($B187,Taxen!$A:$D,2,FALSE)*$H187),"",(VLOOKUP($B187,Taxen!$A:$D,2,FALSE)*$H187))</f>
        <v/>
      </c>
      <c r="O187" s="30" t="str">
        <f>IF(ISERROR(VLOOKUP($B187,Taxen!$A:$D,3,FALSE)*$H187),"",(VLOOKUP($B187,Taxen!$A:$D,3,FALSE)*$H187))</f>
        <v/>
      </c>
      <c r="P187" s="31" t="str">
        <f>IF(ISERROR(VLOOKUP($B187,Taxen!$A:$D,4,FALSE)*$H187),"",(VLOOKUP($B187,Taxen!$A:$D,4,FALSE)*$H187))</f>
        <v/>
      </c>
      <c r="Q187" s="32" t="str">
        <f t="shared" si="16"/>
        <v/>
      </c>
      <c r="R187" s="141"/>
      <c r="S187" s="33" t="str">
        <f t="shared" si="17"/>
        <v/>
      </c>
      <c r="T187" s="33" t="str">
        <f>IF(ISERROR(VLOOKUP($B187,Taxen!$A:$E,5,FALSE)),"",(VLOOKUP($B187,Taxen!$A:$E,5,FALSE)))</f>
        <v/>
      </c>
      <c r="U187" s="9" t="str">
        <f t="shared" si="18"/>
        <v>ok</v>
      </c>
      <c r="X187" s="102" t="e">
        <f>VLOOKUP($E187,'Erfassung Adressen'!$A:$M,'Erfassung Adressen'!G$1,FALSE)</f>
        <v>#N/A</v>
      </c>
      <c r="Y187" s="102" t="e">
        <f>VLOOKUP($E187,'Erfassung Adressen'!$A:$M,'Erfassung Adressen'!D$1,FALSE)</f>
        <v>#N/A</v>
      </c>
      <c r="Z187" s="102" t="e">
        <f>VLOOKUP($E187,'Erfassung Adressen'!$A:$M,'Erfassung Adressen'!E$1,FALSE)</f>
        <v>#N/A</v>
      </c>
      <c r="AA187" s="102" t="e">
        <f>VLOOKUP($E187,'Erfassung Adressen'!$A:$M,'Erfassung Adressen'!I$1,FALSE)</f>
        <v>#N/A</v>
      </c>
      <c r="AB187" s="102" t="e">
        <f>VLOOKUP($E187,'Erfassung Adressen'!$A:$M,'Erfassung Adressen'!J$1,FALSE)</f>
        <v>#N/A</v>
      </c>
      <c r="AC187" s="102" t="e">
        <f>VLOOKUP($E187,'Erfassung Adressen'!$A:$M,'Erfassung Adressen'!K$1,FALSE)</f>
        <v>#N/A</v>
      </c>
      <c r="AD187" s="102" t="e">
        <f>VLOOKUP($E187,'Erfassung Adressen'!$A:$M,'Erfassung Adressen'!L$1,FALSE)</f>
        <v>#N/A</v>
      </c>
      <c r="AE187" s="102" t="e">
        <f>VLOOKUP($E187,'Erfassung Adressen'!$A:$M,'Erfassung Adressen'!M$1,FALSE)</f>
        <v>#N/A</v>
      </c>
    </row>
    <row r="188" spans="1:31" x14ac:dyDescent="0.2">
      <c r="A188" s="147"/>
      <c r="B188" s="142"/>
      <c r="C188" s="112"/>
      <c r="D188" s="112"/>
      <c r="E188" s="112"/>
      <c r="F188" s="113"/>
      <c r="G188" s="112"/>
      <c r="H188" s="114"/>
      <c r="I188" s="84"/>
      <c r="J188" s="75" t="str">
        <f t="shared" si="15"/>
        <v/>
      </c>
      <c r="K188" s="85" t="str">
        <f>IF(B188="","",VLOOKUP(B188,Taxen!$A$1:$E$13,3,FALSE)*H188)</f>
        <v/>
      </c>
      <c r="L188" s="86" t="str">
        <f>IF(B188="","",VLOOKUP(B188,Taxen!$A$1:$E$13,4,FALSE)*H188)</f>
        <v/>
      </c>
      <c r="M188" s="65"/>
      <c r="N188" s="29" t="str">
        <f>IF(ISERROR(VLOOKUP($B188,Taxen!$A:$D,2,FALSE)*$H188),"",(VLOOKUP($B188,Taxen!$A:$D,2,FALSE)*$H188))</f>
        <v/>
      </c>
      <c r="O188" s="30" t="str">
        <f>IF(ISERROR(VLOOKUP($B188,Taxen!$A:$D,3,FALSE)*$H188),"",(VLOOKUP($B188,Taxen!$A:$D,3,FALSE)*$H188))</f>
        <v/>
      </c>
      <c r="P188" s="31" t="str">
        <f>IF(ISERROR(VLOOKUP($B188,Taxen!$A:$D,4,FALSE)*$H188),"",(VLOOKUP($B188,Taxen!$A:$D,4,FALSE)*$H188))</f>
        <v/>
      </c>
      <c r="Q188" s="32" t="str">
        <f t="shared" si="16"/>
        <v/>
      </c>
      <c r="R188" s="141"/>
      <c r="S188" s="33" t="str">
        <f t="shared" si="17"/>
        <v/>
      </c>
      <c r="T188" s="33" t="str">
        <f>IF(ISERROR(VLOOKUP($B188,Taxen!$A:$E,5,FALSE)),"",(VLOOKUP($B188,Taxen!$A:$E,5,FALSE)))</f>
        <v/>
      </c>
      <c r="U188" s="9" t="str">
        <f t="shared" si="18"/>
        <v>ok</v>
      </c>
      <c r="X188" s="102" t="e">
        <f>VLOOKUP($E188,'Erfassung Adressen'!$A:$M,'Erfassung Adressen'!G$1,FALSE)</f>
        <v>#N/A</v>
      </c>
      <c r="Y188" s="102" t="e">
        <f>VLOOKUP($E188,'Erfassung Adressen'!$A:$M,'Erfassung Adressen'!D$1,FALSE)</f>
        <v>#N/A</v>
      </c>
      <c r="Z188" s="102" t="e">
        <f>VLOOKUP($E188,'Erfassung Adressen'!$A:$M,'Erfassung Adressen'!E$1,FALSE)</f>
        <v>#N/A</v>
      </c>
      <c r="AA188" s="102" t="e">
        <f>VLOOKUP($E188,'Erfassung Adressen'!$A:$M,'Erfassung Adressen'!I$1,FALSE)</f>
        <v>#N/A</v>
      </c>
      <c r="AB188" s="102" t="e">
        <f>VLOOKUP($E188,'Erfassung Adressen'!$A:$M,'Erfassung Adressen'!J$1,FALSE)</f>
        <v>#N/A</v>
      </c>
      <c r="AC188" s="102" t="e">
        <f>VLOOKUP($E188,'Erfassung Adressen'!$A:$M,'Erfassung Adressen'!K$1,FALSE)</f>
        <v>#N/A</v>
      </c>
      <c r="AD188" s="102" t="e">
        <f>VLOOKUP($E188,'Erfassung Adressen'!$A:$M,'Erfassung Adressen'!L$1,FALSE)</f>
        <v>#N/A</v>
      </c>
      <c r="AE188" s="102" t="e">
        <f>VLOOKUP($E188,'Erfassung Adressen'!$A:$M,'Erfassung Adressen'!M$1,FALSE)</f>
        <v>#N/A</v>
      </c>
    </row>
    <row r="189" spans="1:31" x14ac:dyDescent="0.2">
      <c r="A189" s="147"/>
      <c r="B189" s="35"/>
      <c r="C189" s="84"/>
      <c r="D189" s="84"/>
      <c r="E189" s="84"/>
      <c r="F189" s="111"/>
      <c r="G189" s="84"/>
      <c r="H189" s="83"/>
      <c r="I189" s="84"/>
      <c r="J189" s="75" t="str">
        <f t="shared" si="15"/>
        <v/>
      </c>
      <c r="K189" s="85" t="str">
        <f>IF(B189="","",VLOOKUP(B189,Taxen!$A$1:$E$13,3,FALSE)*H189)</f>
        <v/>
      </c>
      <c r="L189" s="86" t="str">
        <f>IF(B189="","",VLOOKUP(B189,Taxen!$A$1:$E$13,4,FALSE)*H189)</f>
        <v/>
      </c>
      <c r="M189" s="65"/>
      <c r="N189" s="29" t="str">
        <f>IF(ISERROR(VLOOKUP($B189,Taxen!$A:$D,2,FALSE)*$H189),"",(VLOOKUP($B189,Taxen!$A:$D,2,FALSE)*$H189))</f>
        <v/>
      </c>
      <c r="O189" s="30" t="str">
        <f>IF(ISERROR(VLOOKUP($B189,Taxen!$A:$D,3,FALSE)*$H189),"",(VLOOKUP($B189,Taxen!$A:$D,3,FALSE)*$H189))</f>
        <v/>
      </c>
      <c r="P189" s="31" t="str">
        <f>IF(ISERROR(VLOOKUP($B189,Taxen!$A:$D,4,FALSE)*$H189),"",(VLOOKUP($B189,Taxen!$A:$D,4,FALSE)*$H189))</f>
        <v/>
      </c>
      <c r="Q189" s="32" t="str">
        <f t="shared" si="16"/>
        <v/>
      </c>
      <c r="R189" s="141"/>
      <c r="S189" s="33" t="str">
        <f t="shared" si="17"/>
        <v/>
      </c>
      <c r="T189" s="33" t="str">
        <f>IF(ISERROR(VLOOKUP($B189,Taxen!$A:$E,5,FALSE)),"",(VLOOKUP($B189,Taxen!$A:$E,5,FALSE)))</f>
        <v/>
      </c>
      <c r="U189" s="9" t="str">
        <f t="shared" si="18"/>
        <v>ok</v>
      </c>
      <c r="X189" s="102" t="e">
        <f>VLOOKUP($E189,'Erfassung Adressen'!$A:$M,'Erfassung Adressen'!G$1,FALSE)</f>
        <v>#N/A</v>
      </c>
      <c r="Y189" s="102" t="e">
        <f>VLOOKUP($E189,'Erfassung Adressen'!$A:$M,'Erfassung Adressen'!D$1,FALSE)</f>
        <v>#N/A</v>
      </c>
      <c r="Z189" s="102" t="e">
        <f>VLOOKUP($E189,'Erfassung Adressen'!$A:$M,'Erfassung Adressen'!E$1,FALSE)</f>
        <v>#N/A</v>
      </c>
      <c r="AA189" s="102" t="e">
        <f>VLOOKUP($E189,'Erfassung Adressen'!$A:$M,'Erfassung Adressen'!I$1,FALSE)</f>
        <v>#N/A</v>
      </c>
      <c r="AB189" s="102" t="e">
        <f>VLOOKUP($E189,'Erfassung Adressen'!$A:$M,'Erfassung Adressen'!J$1,FALSE)</f>
        <v>#N/A</v>
      </c>
      <c r="AC189" s="102" t="e">
        <f>VLOOKUP($E189,'Erfassung Adressen'!$A:$M,'Erfassung Adressen'!K$1,FALSE)</f>
        <v>#N/A</v>
      </c>
      <c r="AD189" s="102" t="e">
        <f>VLOOKUP($E189,'Erfassung Adressen'!$A:$M,'Erfassung Adressen'!L$1,FALSE)</f>
        <v>#N/A</v>
      </c>
      <c r="AE189" s="102" t="e">
        <f>VLOOKUP($E189,'Erfassung Adressen'!$A:$M,'Erfassung Adressen'!M$1,FALSE)</f>
        <v>#N/A</v>
      </c>
    </row>
    <row r="190" spans="1:31" x14ac:dyDescent="0.2">
      <c r="A190" s="147"/>
      <c r="B190" s="142"/>
      <c r="C190" s="112"/>
      <c r="D190" s="112"/>
      <c r="E190" s="112"/>
      <c r="F190" s="113"/>
      <c r="G190" s="112"/>
      <c r="H190" s="114"/>
      <c r="I190" s="84"/>
      <c r="J190" s="75" t="str">
        <f t="shared" si="15"/>
        <v/>
      </c>
      <c r="K190" s="85" t="str">
        <f>IF(B190="","",VLOOKUP(B190,Taxen!$A$1:$E$13,3,FALSE)*H190)</f>
        <v/>
      </c>
      <c r="L190" s="86" t="str">
        <f>IF(B190="","",VLOOKUP(B190,Taxen!$A$1:$E$13,4,FALSE)*H190)</f>
        <v/>
      </c>
      <c r="M190" s="65"/>
      <c r="N190" s="29" t="str">
        <f>IF(ISERROR(VLOOKUP($B190,Taxen!$A:$D,2,FALSE)*$H190),"",(VLOOKUP($B190,Taxen!$A:$D,2,FALSE)*$H190))</f>
        <v/>
      </c>
      <c r="O190" s="30" t="str">
        <f>IF(ISERROR(VLOOKUP($B190,Taxen!$A:$D,3,FALSE)*$H190),"",(VLOOKUP($B190,Taxen!$A:$D,3,FALSE)*$H190))</f>
        <v/>
      </c>
      <c r="P190" s="31" t="str">
        <f>IF(ISERROR(VLOOKUP($B190,Taxen!$A:$D,4,FALSE)*$H190),"",(VLOOKUP($B190,Taxen!$A:$D,4,FALSE)*$H190))</f>
        <v/>
      </c>
      <c r="Q190" s="32" t="str">
        <f t="shared" si="16"/>
        <v/>
      </c>
      <c r="R190" s="141"/>
      <c r="S190" s="33" t="str">
        <f t="shared" si="17"/>
        <v/>
      </c>
      <c r="T190" s="33" t="str">
        <f>IF(ISERROR(VLOOKUP($B190,Taxen!$A:$E,5,FALSE)),"",(VLOOKUP($B190,Taxen!$A:$E,5,FALSE)))</f>
        <v/>
      </c>
      <c r="U190" s="9" t="str">
        <f t="shared" si="18"/>
        <v>ok</v>
      </c>
      <c r="X190" s="102" t="e">
        <f>VLOOKUP($E190,'Erfassung Adressen'!$A:$M,'Erfassung Adressen'!G$1,FALSE)</f>
        <v>#N/A</v>
      </c>
      <c r="Y190" s="102" t="e">
        <f>VLOOKUP($E190,'Erfassung Adressen'!$A:$M,'Erfassung Adressen'!D$1,FALSE)</f>
        <v>#N/A</v>
      </c>
      <c r="Z190" s="102" t="e">
        <f>VLOOKUP($E190,'Erfassung Adressen'!$A:$M,'Erfassung Adressen'!E$1,FALSE)</f>
        <v>#N/A</v>
      </c>
      <c r="AA190" s="102" t="e">
        <f>VLOOKUP($E190,'Erfassung Adressen'!$A:$M,'Erfassung Adressen'!I$1,FALSE)</f>
        <v>#N/A</v>
      </c>
      <c r="AB190" s="102" t="e">
        <f>VLOOKUP($E190,'Erfassung Adressen'!$A:$M,'Erfassung Adressen'!J$1,FALSE)</f>
        <v>#N/A</v>
      </c>
      <c r="AC190" s="102" t="e">
        <f>VLOOKUP($E190,'Erfassung Adressen'!$A:$M,'Erfassung Adressen'!K$1,FALSE)</f>
        <v>#N/A</v>
      </c>
      <c r="AD190" s="102" t="e">
        <f>VLOOKUP($E190,'Erfassung Adressen'!$A:$M,'Erfassung Adressen'!L$1,FALSE)</f>
        <v>#N/A</v>
      </c>
      <c r="AE190" s="102" t="e">
        <f>VLOOKUP($E190,'Erfassung Adressen'!$A:$M,'Erfassung Adressen'!M$1,FALSE)</f>
        <v>#N/A</v>
      </c>
    </row>
    <row r="191" spans="1:31" x14ac:dyDescent="0.2">
      <c r="A191" s="147"/>
      <c r="B191" s="35"/>
      <c r="C191" s="84"/>
      <c r="D191" s="84"/>
      <c r="E191" s="84"/>
      <c r="F191" s="111"/>
      <c r="G191" s="84"/>
      <c r="H191" s="83"/>
      <c r="I191" s="84"/>
      <c r="J191" s="75" t="str">
        <f t="shared" si="15"/>
        <v/>
      </c>
      <c r="K191" s="85" t="str">
        <f>IF(B191="","",VLOOKUP(B191,Taxen!$A$1:$E$13,3,FALSE)*H191)</f>
        <v/>
      </c>
      <c r="L191" s="86" t="str">
        <f>IF(B191="","",VLOOKUP(B191,Taxen!$A$1:$E$13,4,FALSE)*H191)</f>
        <v/>
      </c>
      <c r="M191" s="65"/>
      <c r="N191" s="29" t="str">
        <f>IF(ISERROR(VLOOKUP($B191,Taxen!$A:$D,2,FALSE)*$H191),"",(VLOOKUP($B191,Taxen!$A:$D,2,FALSE)*$H191))</f>
        <v/>
      </c>
      <c r="O191" s="30" t="str">
        <f>IF(ISERROR(VLOOKUP($B191,Taxen!$A:$D,3,FALSE)*$H191),"",(VLOOKUP($B191,Taxen!$A:$D,3,FALSE)*$H191))</f>
        <v/>
      </c>
      <c r="P191" s="31" t="str">
        <f>IF(ISERROR(VLOOKUP($B191,Taxen!$A:$D,4,FALSE)*$H191),"",(VLOOKUP($B191,Taxen!$A:$D,4,FALSE)*$H191))</f>
        <v/>
      </c>
      <c r="Q191" s="32" t="str">
        <f t="shared" si="16"/>
        <v/>
      </c>
      <c r="R191" s="141"/>
      <c r="S191" s="33" t="str">
        <f t="shared" si="17"/>
        <v/>
      </c>
      <c r="T191" s="33" t="str">
        <f>IF(ISERROR(VLOOKUP($B191,Taxen!$A:$E,5,FALSE)),"",(VLOOKUP($B191,Taxen!$A:$E,5,FALSE)))</f>
        <v/>
      </c>
      <c r="U191" s="9" t="str">
        <f t="shared" si="18"/>
        <v>ok</v>
      </c>
      <c r="X191" s="102" t="e">
        <f>VLOOKUP($E191,'Erfassung Adressen'!$A:$M,'Erfassung Adressen'!G$1,FALSE)</f>
        <v>#N/A</v>
      </c>
      <c r="Y191" s="102" t="e">
        <f>VLOOKUP($E191,'Erfassung Adressen'!$A:$M,'Erfassung Adressen'!D$1,FALSE)</f>
        <v>#N/A</v>
      </c>
      <c r="Z191" s="102" t="e">
        <f>VLOOKUP($E191,'Erfassung Adressen'!$A:$M,'Erfassung Adressen'!E$1,FALSE)</f>
        <v>#N/A</v>
      </c>
      <c r="AA191" s="102" t="e">
        <f>VLOOKUP($E191,'Erfassung Adressen'!$A:$M,'Erfassung Adressen'!I$1,FALSE)</f>
        <v>#N/A</v>
      </c>
      <c r="AB191" s="102" t="e">
        <f>VLOOKUP($E191,'Erfassung Adressen'!$A:$M,'Erfassung Adressen'!J$1,FALSE)</f>
        <v>#N/A</v>
      </c>
      <c r="AC191" s="102" t="e">
        <f>VLOOKUP($E191,'Erfassung Adressen'!$A:$M,'Erfassung Adressen'!K$1,FALSE)</f>
        <v>#N/A</v>
      </c>
      <c r="AD191" s="102" t="e">
        <f>VLOOKUP($E191,'Erfassung Adressen'!$A:$M,'Erfassung Adressen'!L$1,FALSE)</f>
        <v>#N/A</v>
      </c>
      <c r="AE191" s="102" t="e">
        <f>VLOOKUP($E191,'Erfassung Adressen'!$A:$M,'Erfassung Adressen'!M$1,FALSE)</f>
        <v>#N/A</v>
      </c>
    </row>
    <row r="192" spans="1:31" x14ac:dyDescent="0.2">
      <c r="A192" s="147"/>
      <c r="B192" s="142"/>
      <c r="C192" s="112"/>
      <c r="D192" s="112"/>
      <c r="E192" s="112"/>
      <c r="F192" s="113"/>
      <c r="G192" s="112"/>
      <c r="H192" s="114"/>
      <c r="I192" s="84"/>
      <c r="J192" s="75" t="str">
        <f t="shared" si="15"/>
        <v/>
      </c>
      <c r="K192" s="85" t="str">
        <f>IF(B192="","",VLOOKUP(B192,Taxen!$A$1:$E$13,3,FALSE)*H192)</f>
        <v/>
      </c>
      <c r="L192" s="86" t="str">
        <f>IF(B192="","",VLOOKUP(B192,Taxen!$A$1:$E$13,4,FALSE)*H192)</f>
        <v/>
      </c>
      <c r="M192" s="65"/>
      <c r="N192" s="29" t="str">
        <f>IF(ISERROR(VLOOKUP($B192,Taxen!$A:$D,2,FALSE)*$H192),"",(VLOOKUP($B192,Taxen!$A:$D,2,FALSE)*$H192))</f>
        <v/>
      </c>
      <c r="O192" s="30" t="str">
        <f>IF(ISERROR(VLOOKUP($B192,Taxen!$A:$D,3,FALSE)*$H192),"",(VLOOKUP($B192,Taxen!$A:$D,3,FALSE)*$H192))</f>
        <v/>
      </c>
      <c r="P192" s="31" t="str">
        <f>IF(ISERROR(VLOOKUP($B192,Taxen!$A:$D,4,FALSE)*$H192),"",(VLOOKUP($B192,Taxen!$A:$D,4,FALSE)*$H192))</f>
        <v/>
      </c>
      <c r="Q192" s="32" t="str">
        <f t="shared" si="16"/>
        <v/>
      </c>
      <c r="R192" s="141"/>
      <c r="S192" s="33" t="str">
        <f t="shared" si="17"/>
        <v/>
      </c>
      <c r="T192" s="33" t="str">
        <f>IF(ISERROR(VLOOKUP($B192,Taxen!$A:$E,5,FALSE)),"",(VLOOKUP($B192,Taxen!$A:$E,5,FALSE)))</f>
        <v/>
      </c>
      <c r="U192" s="9" t="str">
        <f t="shared" si="18"/>
        <v>ok</v>
      </c>
      <c r="X192" s="102" t="e">
        <f>VLOOKUP($E192,'Erfassung Adressen'!$A:$M,'Erfassung Adressen'!G$1,FALSE)</f>
        <v>#N/A</v>
      </c>
      <c r="Y192" s="102" t="e">
        <f>VLOOKUP($E192,'Erfassung Adressen'!$A:$M,'Erfassung Adressen'!D$1,FALSE)</f>
        <v>#N/A</v>
      </c>
      <c r="Z192" s="102" t="e">
        <f>VLOOKUP($E192,'Erfassung Adressen'!$A:$M,'Erfassung Adressen'!E$1,FALSE)</f>
        <v>#N/A</v>
      </c>
      <c r="AA192" s="102" t="e">
        <f>VLOOKUP($E192,'Erfassung Adressen'!$A:$M,'Erfassung Adressen'!I$1,FALSE)</f>
        <v>#N/A</v>
      </c>
      <c r="AB192" s="102" t="e">
        <f>VLOOKUP($E192,'Erfassung Adressen'!$A:$M,'Erfassung Adressen'!J$1,FALSE)</f>
        <v>#N/A</v>
      </c>
      <c r="AC192" s="102" t="e">
        <f>VLOOKUP($E192,'Erfassung Adressen'!$A:$M,'Erfassung Adressen'!K$1,FALSE)</f>
        <v>#N/A</v>
      </c>
      <c r="AD192" s="102" t="e">
        <f>VLOOKUP($E192,'Erfassung Adressen'!$A:$M,'Erfassung Adressen'!L$1,FALSE)</f>
        <v>#N/A</v>
      </c>
      <c r="AE192" s="102" t="e">
        <f>VLOOKUP($E192,'Erfassung Adressen'!$A:$M,'Erfassung Adressen'!M$1,FALSE)</f>
        <v>#N/A</v>
      </c>
    </row>
    <row r="193" spans="1:31" x14ac:dyDescent="0.2">
      <c r="A193" s="147"/>
      <c r="B193" s="35"/>
      <c r="C193" s="84"/>
      <c r="D193" s="84"/>
      <c r="E193" s="84"/>
      <c r="F193" s="111"/>
      <c r="G193" s="84"/>
      <c r="H193" s="83"/>
      <c r="I193" s="84"/>
      <c r="J193" s="75" t="str">
        <f t="shared" si="15"/>
        <v/>
      </c>
      <c r="K193" s="85" t="str">
        <f>IF(B193="","",VLOOKUP(B193,Taxen!$A$1:$E$13,3,FALSE)*H193)</f>
        <v/>
      </c>
      <c r="L193" s="86" t="str">
        <f>IF(B193="","",VLOOKUP(B193,Taxen!$A$1:$E$13,4,FALSE)*H193)</f>
        <v/>
      </c>
      <c r="M193" s="65"/>
      <c r="N193" s="29" t="str">
        <f>IF(ISERROR(VLOOKUP($B193,Taxen!$A:$D,2,FALSE)*$H193),"",(VLOOKUP($B193,Taxen!$A:$D,2,FALSE)*$H193))</f>
        <v/>
      </c>
      <c r="O193" s="30" t="str">
        <f>IF(ISERROR(VLOOKUP($B193,Taxen!$A:$D,3,FALSE)*$H193),"",(VLOOKUP($B193,Taxen!$A:$D,3,FALSE)*$H193))</f>
        <v/>
      </c>
      <c r="P193" s="31" t="str">
        <f>IF(ISERROR(VLOOKUP($B193,Taxen!$A:$D,4,FALSE)*$H193),"",(VLOOKUP($B193,Taxen!$A:$D,4,FALSE)*$H193))</f>
        <v/>
      </c>
      <c r="Q193" s="32" t="str">
        <f t="shared" si="16"/>
        <v/>
      </c>
      <c r="R193" s="141"/>
      <c r="S193" s="33" t="str">
        <f t="shared" si="17"/>
        <v/>
      </c>
      <c r="T193" s="33" t="str">
        <f>IF(ISERROR(VLOOKUP($B193,Taxen!$A:$E,5,FALSE)),"",(VLOOKUP($B193,Taxen!$A:$E,5,FALSE)))</f>
        <v/>
      </c>
      <c r="U193" s="9" t="str">
        <f t="shared" si="18"/>
        <v>ok</v>
      </c>
      <c r="X193" s="102" t="e">
        <f>VLOOKUP($E193,'Erfassung Adressen'!$A:$M,'Erfassung Adressen'!G$1,FALSE)</f>
        <v>#N/A</v>
      </c>
      <c r="Y193" s="102" t="e">
        <f>VLOOKUP($E193,'Erfassung Adressen'!$A:$M,'Erfassung Adressen'!D$1,FALSE)</f>
        <v>#N/A</v>
      </c>
      <c r="Z193" s="102" t="e">
        <f>VLOOKUP($E193,'Erfassung Adressen'!$A:$M,'Erfassung Adressen'!E$1,FALSE)</f>
        <v>#N/A</v>
      </c>
      <c r="AA193" s="102" t="e">
        <f>VLOOKUP($E193,'Erfassung Adressen'!$A:$M,'Erfassung Adressen'!I$1,FALSE)</f>
        <v>#N/A</v>
      </c>
      <c r="AB193" s="102" t="e">
        <f>VLOOKUP($E193,'Erfassung Adressen'!$A:$M,'Erfassung Adressen'!J$1,FALSE)</f>
        <v>#N/A</v>
      </c>
      <c r="AC193" s="102" t="e">
        <f>VLOOKUP($E193,'Erfassung Adressen'!$A:$M,'Erfassung Adressen'!K$1,FALSE)</f>
        <v>#N/A</v>
      </c>
      <c r="AD193" s="102" t="e">
        <f>VLOOKUP($E193,'Erfassung Adressen'!$A:$M,'Erfassung Adressen'!L$1,FALSE)</f>
        <v>#N/A</v>
      </c>
      <c r="AE193" s="102" t="e">
        <f>VLOOKUP($E193,'Erfassung Adressen'!$A:$M,'Erfassung Adressen'!M$1,FALSE)</f>
        <v>#N/A</v>
      </c>
    </row>
    <row r="194" spans="1:31" x14ac:dyDescent="0.2">
      <c r="A194" s="147"/>
      <c r="B194" s="142"/>
      <c r="C194" s="112"/>
      <c r="D194" s="112"/>
      <c r="E194" s="112"/>
      <c r="F194" s="113"/>
      <c r="G194" s="112"/>
      <c r="H194" s="114"/>
      <c r="I194" s="84"/>
      <c r="J194" s="75" t="str">
        <f t="shared" si="15"/>
        <v/>
      </c>
      <c r="K194" s="85" t="str">
        <f>IF(B194="","",VLOOKUP(B194,Taxen!$A$1:$E$13,3,FALSE)*H194)</f>
        <v/>
      </c>
      <c r="L194" s="86" t="str">
        <f>IF(B194="","",VLOOKUP(B194,Taxen!$A$1:$E$13,4,FALSE)*H194)</f>
        <v/>
      </c>
      <c r="M194" s="65"/>
      <c r="N194" s="29" t="str">
        <f>IF(ISERROR(VLOOKUP($B194,Taxen!$A:$D,2,FALSE)*$H194),"",(VLOOKUP($B194,Taxen!$A:$D,2,FALSE)*$H194))</f>
        <v/>
      </c>
      <c r="O194" s="30" t="str">
        <f>IF(ISERROR(VLOOKUP($B194,Taxen!$A:$D,3,FALSE)*$H194),"",(VLOOKUP($B194,Taxen!$A:$D,3,FALSE)*$H194))</f>
        <v/>
      </c>
      <c r="P194" s="31" t="str">
        <f>IF(ISERROR(VLOOKUP($B194,Taxen!$A:$D,4,FALSE)*$H194),"",(VLOOKUP($B194,Taxen!$A:$D,4,FALSE)*$H194))</f>
        <v/>
      </c>
      <c r="Q194" s="32" t="str">
        <f t="shared" si="16"/>
        <v/>
      </c>
      <c r="R194" s="141"/>
      <c r="S194" s="33" t="str">
        <f t="shared" si="17"/>
        <v/>
      </c>
      <c r="T194" s="33" t="str">
        <f>IF(ISERROR(VLOOKUP($B194,Taxen!$A:$E,5,FALSE)),"",(VLOOKUP($B194,Taxen!$A:$E,5,FALSE)))</f>
        <v/>
      </c>
      <c r="U194" s="9" t="str">
        <f t="shared" si="18"/>
        <v>ok</v>
      </c>
      <c r="X194" s="102" t="e">
        <f>VLOOKUP($E194,'Erfassung Adressen'!$A:$M,'Erfassung Adressen'!G$1,FALSE)</f>
        <v>#N/A</v>
      </c>
      <c r="Y194" s="102" t="e">
        <f>VLOOKUP($E194,'Erfassung Adressen'!$A:$M,'Erfassung Adressen'!D$1,FALSE)</f>
        <v>#N/A</v>
      </c>
      <c r="Z194" s="102" t="e">
        <f>VLOOKUP($E194,'Erfassung Adressen'!$A:$M,'Erfassung Adressen'!E$1,FALSE)</f>
        <v>#N/A</v>
      </c>
      <c r="AA194" s="102" t="e">
        <f>VLOOKUP($E194,'Erfassung Adressen'!$A:$M,'Erfassung Adressen'!I$1,FALSE)</f>
        <v>#N/A</v>
      </c>
      <c r="AB194" s="102" t="e">
        <f>VLOOKUP($E194,'Erfassung Adressen'!$A:$M,'Erfassung Adressen'!J$1,FALSE)</f>
        <v>#N/A</v>
      </c>
      <c r="AC194" s="102" t="e">
        <f>VLOOKUP($E194,'Erfassung Adressen'!$A:$M,'Erfassung Adressen'!K$1,FALSE)</f>
        <v>#N/A</v>
      </c>
      <c r="AD194" s="102" t="e">
        <f>VLOOKUP($E194,'Erfassung Adressen'!$A:$M,'Erfassung Adressen'!L$1,FALSE)</f>
        <v>#N/A</v>
      </c>
      <c r="AE194" s="102" t="e">
        <f>VLOOKUP($E194,'Erfassung Adressen'!$A:$M,'Erfassung Adressen'!M$1,FALSE)</f>
        <v>#N/A</v>
      </c>
    </row>
    <row r="195" spans="1:31" x14ac:dyDescent="0.2">
      <c r="A195" s="147"/>
      <c r="B195" s="35"/>
      <c r="C195" s="84"/>
      <c r="D195" s="84"/>
      <c r="E195" s="84"/>
      <c r="F195" s="111"/>
      <c r="G195" s="84"/>
      <c r="H195" s="83"/>
      <c r="I195" s="84"/>
      <c r="J195" s="75" t="str">
        <f t="shared" si="15"/>
        <v/>
      </c>
      <c r="K195" s="85" t="str">
        <f>IF(B195="","",VLOOKUP(B195,Taxen!$A$1:$E$13,3,FALSE)*H195)</f>
        <v/>
      </c>
      <c r="L195" s="86" t="str">
        <f>IF(B195="","",VLOOKUP(B195,Taxen!$A$1:$E$13,4,FALSE)*H195)</f>
        <v/>
      </c>
      <c r="M195" s="65"/>
      <c r="N195" s="29" t="str">
        <f>IF(ISERROR(VLOOKUP($B195,Taxen!$A:$D,2,FALSE)*$H195),"",(VLOOKUP($B195,Taxen!$A:$D,2,FALSE)*$H195))</f>
        <v/>
      </c>
      <c r="O195" s="30" t="str">
        <f>IF(ISERROR(VLOOKUP($B195,Taxen!$A:$D,3,FALSE)*$H195),"",(VLOOKUP($B195,Taxen!$A:$D,3,FALSE)*$H195))</f>
        <v/>
      </c>
      <c r="P195" s="31" t="str">
        <f>IF(ISERROR(VLOOKUP($B195,Taxen!$A:$D,4,FALSE)*$H195),"",(VLOOKUP($B195,Taxen!$A:$D,4,FALSE)*$H195))</f>
        <v/>
      </c>
      <c r="Q195" s="32" t="str">
        <f t="shared" si="16"/>
        <v/>
      </c>
      <c r="R195" s="141"/>
      <c r="S195" s="33" t="str">
        <f t="shared" si="17"/>
        <v/>
      </c>
      <c r="T195" s="33" t="str">
        <f>IF(ISERROR(VLOOKUP($B195,Taxen!$A:$E,5,FALSE)),"",(VLOOKUP($B195,Taxen!$A:$E,5,FALSE)))</f>
        <v/>
      </c>
      <c r="U195" s="9" t="str">
        <f t="shared" si="18"/>
        <v>ok</v>
      </c>
      <c r="X195" s="102" t="e">
        <f>VLOOKUP($E195,'Erfassung Adressen'!$A:$M,'Erfassung Adressen'!G$1,FALSE)</f>
        <v>#N/A</v>
      </c>
      <c r="Y195" s="102" t="e">
        <f>VLOOKUP($E195,'Erfassung Adressen'!$A:$M,'Erfassung Adressen'!D$1,FALSE)</f>
        <v>#N/A</v>
      </c>
      <c r="Z195" s="102" t="e">
        <f>VLOOKUP($E195,'Erfassung Adressen'!$A:$M,'Erfassung Adressen'!E$1,FALSE)</f>
        <v>#N/A</v>
      </c>
      <c r="AA195" s="102" t="e">
        <f>VLOOKUP($E195,'Erfassung Adressen'!$A:$M,'Erfassung Adressen'!I$1,FALSE)</f>
        <v>#N/A</v>
      </c>
      <c r="AB195" s="102" t="e">
        <f>VLOOKUP($E195,'Erfassung Adressen'!$A:$M,'Erfassung Adressen'!J$1,FALSE)</f>
        <v>#N/A</v>
      </c>
      <c r="AC195" s="102" t="e">
        <f>VLOOKUP($E195,'Erfassung Adressen'!$A:$M,'Erfassung Adressen'!K$1,FALSE)</f>
        <v>#N/A</v>
      </c>
      <c r="AD195" s="102" t="e">
        <f>VLOOKUP($E195,'Erfassung Adressen'!$A:$M,'Erfassung Adressen'!L$1,FALSE)</f>
        <v>#N/A</v>
      </c>
      <c r="AE195" s="102" t="e">
        <f>VLOOKUP($E195,'Erfassung Adressen'!$A:$M,'Erfassung Adressen'!M$1,FALSE)</f>
        <v>#N/A</v>
      </c>
    </row>
    <row r="196" spans="1:31" x14ac:dyDescent="0.2">
      <c r="A196" s="147"/>
      <c r="B196" s="142"/>
      <c r="C196" s="112"/>
      <c r="D196" s="112"/>
      <c r="E196" s="112"/>
      <c r="F196" s="113"/>
      <c r="G196" s="112"/>
      <c r="H196" s="114"/>
      <c r="I196" s="84"/>
      <c r="J196" s="75" t="str">
        <f t="shared" si="15"/>
        <v/>
      </c>
      <c r="K196" s="85" t="str">
        <f>IF(B196="","",VLOOKUP(B196,Taxen!$A$1:$E$13,3,FALSE)*H196)</f>
        <v/>
      </c>
      <c r="L196" s="86" t="str">
        <f>IF(B196="","",VLOOKUP(B196,Taxen!$A$1:$E$13,4,FALSE)*H196)</f>
        <v/>
      </c>
      <c r="M196" s="65"/>
      <c r="N196" s="29" t="str">
        <f>IF(ISERROR(VLOOKUP($B196,Taxen!$A:$D,2,FALSE)*$H196),"",(VLOOKUP($B196,Taxen!$A:$D,2,FALSE)*$H196))</f>
        <v/>
      </c>
      <c r="O196" s="30" t="str">
        <f>IF(ISERROR(VLOOKUP($B196,Taxen!$A:$D,3,FALSE)*$H196),"",(VLOOKUP($B196,Taxen!$A:$D,3,FALSE)*$H196))</f>
        <v/>
      </c>
      <c r="P196" s="31" t="str">
        <f>IF(ISERROR(VLOOKUP($B196,Taxen!$A:$D,4,FALSE)*$H196),"",(VLOOKUP($B196,Taxen!$A:$D,4,FALSE)*$H196))</f>
        <v/>
      </c>
      <c r="Q196" s="32" t="str">
        <f t="shared" si="16"/>
        <v/>
      </c>
      <c r="R196" s="141"/>
      <c r="S196" s="33" t="str">
        <f t="shared" si="17"/>
        <v/>
      </c>
      <c r="T196" s="33" t="str">
        <f>IF(ISERROR(VLOOKUP($B196,Taxen!$A:$E,5,FALSE)),"",(VLOOKUP($B196,Taxen!$A:$E,5,FALSE)))</f>
        <v/>
      </c>
      <c r="U196" s="9" t="str">
        <f t="shared" si="18"/>
        <v>ok</v>
      </c>
      <c r="X196" s="102" t="e">
        <f>VLOOKUP($E196,'Erfassung Adressen'!$A:$M,'Erfassung Adressen'!G$1,FALSE)</f>
        <v>#N/A</v>
      </c>
      <c r="Y196" s="102" t="e">
        <f>VLOOKUP($E196,'Erfassung Adressen'!$A:$M,'Erfassung Adressen'!D$1,FALSE)</f>
        <v>#N/A</v>
      </c>
      <c r="Z196" s="102" t="e">
        <f>VLOOKUP($E196,'Erfassung Adressen'!$A:$M,'Erfassung Adressen'!E$1,FALSE)</f>
        <v>#N/A</v>
      </c>
      <c r="AA196" s="102" t="e">
        <f>VLOOKUP($E196,'Erfassung Adressen'!$A:$M,'Erfassung Adressen'!I$1,FALSE)</f>
        <v>#N/A</v>
      </c>
      <c r="AB196" s="102" t="e">
        <f>VLOOKUP($E196,'Erfassung Adressen'!$A:$M,'Erfassung Adressen'!J$1,FALSE)</f>
        <v>#N/A</v>
      </c>
      <c r="AC196" s="102" t="e">
        <f>VLOOKUP($E196,'Erfassung Adressen'!$A:$M,'Erfassung Adressen'!K$1,FALSE)</f>
        <v>#N/A</v>
      </c>
      <c r="AD196" s="102" t="e">
        <f>VLOOKUP($E196,'Erfassung Adressen'!$A:$M,'Erfassung Adressen'!L$1,FALSE)</f>
        <v>#N/A</v>
      </c>
      <c r="AE196" s="102" t="e">
        <f>VLOOKUP($E196,'Erfassung Adressen'!$A:$M,'Erfassung Adressen'!M$1,FALSE)</f>
        <v>#N/A</v>
      </c>
    </row>
    <row r="197" spans="1:31" x14ac:dyDescent="0.2">
      <c r="A197" s="147"/>
      <c r="B197" s="35"/>
      <c r="C197" s="84"/>
      <c r="D197" s="84"/>
      <c r="E197" s="84"/>
      <c r="F197" s="111"/>
      <c r="G197" s="84"/>
      <c r="H197" s="83"/>
      <c r="I197" s="84"/>
      <c r="J197" s="75" t="str">
        <f t="shared" si="15"/>
        <v/>
      </c>
      <c r="K197" s="85" t="str">
        <f>IF(B197="","",VLOOKUP(B197,Taxen!$A$1:$E$13,3,FALSE)*H197)</f>
        <v/>
      </c>
      <c r="L197" s="86" t="str">
        <f>IF(B197="","",VLOOKUP(B197,Taxen!$A$1:$E$13,4,FALSE)*H197)</f>
        <v/>
      </c>
      <c r="M197" s="65"/>
      <c r="N197" s="29" t="str">
        <f>IF(ISERROR(VLOOKUP($B197,Taxen!$A:$D,2,FALSE)*$H197),"",(VLOOKUP($B197,Taxen!$A:$D,2,FALSE)*$H197))</f>
        <v/>
      </c>
      <c r="O197" s="30" t="str">
        <f>IF(ISERROR(VLOOKUP($B197,Taxen!$A:$D,3,FALSE)*$H197),"",(VLOOKUP($B197,Taxen!$A:$D,3,FALSE)*$H197))</f>
        <v/>
      </c>
      <c r="P197" s="31" t="str">
        <f>IF(ISERROR(VLOOKUP($B197,Taxen!$A:$D,4,FALSE)*$H197),"",(VLOOKUP($B197,Taxen!$A:$D,4,FALSE)*$H197))</f>
        <v/>
      </c>
      <c r="Q197" s="32" t="str">
        <f t="shared" si="16"/>
        <v/>
      </c>
      <c r="R197" s="141"/>
      <c r="S197" s="33" t="str">
        <f t="shared" si="17"/>
        <v/>
      </c>
      <c r="T197" s="33" t="str">
        <f>IF(ISERROR(VLOOKUP($B197,Taxen!$A:$E,5,FALSE)),"",(VLOOKUP($B197,Taxen!$A:$E,5,FALSE)))</f>
        <v/>
      </c>
      <c r="U197" s="9" t="str">
        <f t="shared" si="18"/>
        <v>ok</v>
      </c>
      <c r="X197" s="102" t="e">
        <f>VLOOKUP($E197,'Erfassung Adressen'!$A:$M,'Erfassung Adressen'!G$1,FALSE)</f>
        <v>#N/A</v>
      </c>
      <c r="Y197" s="102" t="e">
        <f>VLOOKUP($E197,'Erfassung Adressen'!$A:$M,'Erfassung Adressen'!D$1,FALSE)</f>
        <v>#N/A</v>
      </c>
      <c r="Z197" s="102" t="e">
        <f>VLOOKUP($E197,'Erfassung Adressen'!$A:$M,'Erfassung Adressen'!E$1,FALSE)</f>
        <v>#N/A</v>
      </c>
      <c r="AA197" s="102" t="e">
        <f>VLOOKUP($E197,'Erfassung Adressen'!$A:$M,'Erfassung Adressen'!I$1,FALSE)</f>
        <v>#N/A</v>
      </c>
      <c r="AB197" s="102" t="e">
        <f>VLOOKUP($E197,'Erfassung Adressen'!$A:$M,'Erfassung Adressen'!J$1,FALSE)</f>
        <v>#N/A</v>
      </c>
      <c r="AC197" s="102" t="e">
        <f>VLOOKUP($E197,'Erfassung Adressen'!$A:$M,'Erfassung Adressen'!K$1,FALSE)</f>
        <v>#N/A</v>
      </c>
      <c r="AD197" s="102" t="e">
        <f>VLOOKUP($E197,'Erfassung Adressen'!$A:$M,'Erfassung Adressen'!L$1,FALSE)</f>
        <v>#N/A</v>
      </c>
      <c r="AE197" s="102" t="e">
        <f>VLOOKUP($E197,'Erfassung Adressen'!$A:$M,'Erfassung Adressen'!M$1,FALSE)</f>
        <v>#N/A</v>
      </c>
    </row>
    <row r="198" spans="1:31" x14ac:dyDescent="0.2">
      <c r="A198" s="147"/>
      <c r="B198" s="142"/>
      <c r="C198" s="112"/>
      <c r="D198" s="112"/>
      <c r="E198" s="112"/>
      <c r="F198" s="113"/>
      <c r="G198" s="112"/>
      <c r="H198" s="114"/>
      <c r="I198" s="84"/>
      <c r="J198" s="75" t="str">
        <f t="shared" si="15"/>
        <v/>
      </c>
      <c r="K198" s="85" t="str">
        <f>IF(B198="","",VLOOKUP(B198,Taxen!$A$1:$E$13,3,FALSE)*H198)</f>
        <v/>
      </c>
      <c r="L198" s="86" t="str">
        <f>IF(B198="","",VLOOKUP(B198,Taxen!$A$1:$E$13,4,FALSE)*H198)</f>
        <v/>
      </c>
      <c r="M198" s="65"/>
      <c r="N198" s="29" t="str">
        <f>IF(ISERROR(VLOOKUP($B198,Taxen!$A:$D,2,FALSE)*$H198),"",(VLOOKUP($B198,Taxen!$A:$D,2,FALSE)*$H198))</f>
        <v/>
      </c>
      <c r="O198" s="30" t="str">
        <f>IF(ISERROR(VLOOKUP($B198,Taxen!$A:$D,3,FALSE)*$H198),"",(VLOOKUP($B198,Taxen!$A:$D,3,FALSE)*$H198))</f>
        <v/>
      </c>
      <c r="P198" s="31" t="str">
        <f>IF(ISERROR(VLOOKUP($B198,Taxen!$A:$D,4,FALSE)*$H198),"",(VLOOKUP($B198,Taxen!$A:$D,4,FALSE)*$H198))</f>
        <v/>
      </c>
      <c r="Q198" s="32" t="str">
        <f t="shared" si="16"/>
        <v/>
      </c>
      <c r="R198" s="141"/>
      <c r="S198" s="33" t="str">
        <f t="shared" si="17"/>
        <v/>
      </c>
      <c r="T198" s="33" t="str">
        <f>IF(ISERROR(VLOOKUP($B198,Taxen!$A:$E,5,FALSE)),"",(VLOOKUP($B198,Taxen!$A:$E,5,FALSE)))</f>
        <v/>
      </c>
      <c r="U198" s="9" t="str">
        <f t="shared" si="18"/>
        <v>ok</v>
      </c>
      <c r="X198" s="102" t="e">
        <f>VLOOKUP($E198,'Erfassung Adressen'!$A:$M,'Erfassung Adressen'!G$1,FALSE)</f>
        <v>#N/A</v>
      </c>
      <c r="Y198" s="102" t="e">
        <f>VLOOKUP($E198,'Erfassung Adressen'!$A:$M,'Erfassung Adressen'!D$1,FALSE)</f>
        <v>#N/A</v>
      </c>
      <c r="Z198" s="102" t="e">
        <f>VLOOKUP($E198,'Erfassung Adressen'!$A:$M,'Erfassung Adressen'!E$1,FALSE)</f>
        <v>#N/A</v>
      </c>
      <c r="AA198" s="102" t="e">
        <f>VLOOKUP($E198,'Erfassung Adressen'!$A:$M,'Erfassung Adressen'!I$1,FALSE)</f>
        <v>#N/A</v>
      </c>
      <c r="AB198" s="102" t="e">
        <f>VLOOKUP($E198,'Erfassung Adressen'!$A:$M,'Erfassung Adressen'!J$1,FALSE)</f>
        <v>#N/A</v>
      </c>
      <c r="AC198" s="102" t="e">
        <f>VLOOKUP($E198,'Erfassung Adressen'!$A:$M,'Erfassung Adressen'!K$1,FALSE)</f>
        <v>#N/A</v>
      </c>
      <c r="AD198" s="102" t="e">
        <f>VLOOKUP($E198,'Erfassung Adressen'!$A:$M,'Erfassung Adressen'!L$1,FALSE)</f>
        <v>#N/A</v>
      </c>
      <c r="AE198" s="102" t="e">
        <f>VLOOKUP($E198,'Erfassung Adressen'!$A:$M,'Erfassung Adressen'!M$1,FALSE)</f>
        <v>#N/A</v>
      </c>
    </row>
    <row r="199" spans="1:31" x14ac:dyDescent="0.2">
      <c r="A199" s="147"/>
      <c r="B199" s="35"/>
      <c r="C199" s="84"/>
      <c r="D199" s="84"/>
      <c r="E199" s="84"/>
      <c r="F199" s="111"/>
      <c r="G199" s="84"/>
      <c r="H199" s="83"/>
      <c r="I199" s="84"/>
      <c r="J199" s="75" t="str">
        <f t="shared" si="15"/>
        <v/>
      </c>
      <c r="K199" s="85" t="str">
        <f>IF(B199="","",VLOOKUP(B199,Taxen!$A$1:$E$13,3,FALSE)*H199)</f>
        <v/>
      </c>
      <c r="L199" s="86" t="str">
        <f>IF(B199="","",VLOOKUP(B199,Taxen!$A$1:$E$13,4,FALSE)*H199)</f>
        <v/>
      </c>
      <c r="M199" s="65"/>
      <c r="N199" s="29" t="str">
        <f>IF(ISERROR(VLOOKUP($B199,Taxen!$A:$D,2,FALSE)*$H199),"",(VLOOKUP($B199,Taxen!$A:$D,2,FALSE)*$H199))</f>
        <v/>
      </c>
      <c r="O199" s="30" t="str">
        <f>IF(ISERROR(VLOOKUP($B199,Taxen!$A:$D,3,FALSE)*$H199),"",(VLOOKUP($B199,Taxen!$A:$D,3,FALSE)*$H199))</f>
        <v/>
      </c>
      <c r="P199" s="31" t="str">
        <f>IF(ISERROR(VLOOKUP($B199,Taxen!$A:$D,4,FALSE)*$H199),"",(VLOOKUP($B199,Taxen!$A:$D,4,FALSE)*$H199))</f>
        <v/>
      </c>
      <c r="Q199" s="32" t="str">
        <f t="shared" si="16"/>
        <v/>
      </c>
      <c r="R199" s="141"/>
      <c r="S199" s="33" t="str">
        <f t="shared" si="17"/>
        <v/>
      </c>
      <c r="T199" s="33" t="str">
        <f>IF(ISERROR(VLOOKUP($B199,Taxen!$A:$E,5,FALSE)),"",(VLOOKUP($B199,Taxen!$A:$E,5,FALSE)))</f>
        <v/>
      </c>
      <c r="U199" s="9" t="str">
        <f t="shared" si="18"/>
        <v>ok</v>
      </c>
      <c r="X199" s="102" t="e">
        <f>VLOOKUP($E199,'Erfassung Adressen'!$A:$M,'Erfassung Adressen'!G$1,FALSE)</f>
        <v>#N/A</v>
      </c>
      <c r="Y199" s="102" t="e">
        <f>VLOOKUP($E199,'Erfassung Adressen'!$A:$M,'Erfassung Adressen'!D$1,FALSE)</f>
        <v>#N/A</v>
      </c>
      <c r="Z199" s="102" t="e">
        <f>VLOOKUP($E199,'Erfassung Adressen'!$A:$M,'Erfassung Adressen'!E$1,FALSE)</f>
        <v>#N/A</v>
      </c>
      <c r="AA199" s="102" t="e">
        <f>VLOOKUP($E199,'Erfassung Adressen'!$A:$M,'Erfassung Adressen'!I$1,FALSE)</f>
        <v>#N/A</v>
      </c>
      <c r="AB199" s="102" t="e">
        <f>VLOOKUP($E199,'Erfassung Adressen'!$A:$M,'Erfassung Adressen'!J$1,FALSE)</f>
        <v>#N/A</v>
      </c>
      <c r="AC199" s="102" t="e">
        <f>VLOOKUP($E199,'Erfassung Adressen'!$A:$M,'Erfassung Adressen'!K$1,FALSE)</f>
        <v>#N/A</v>
      </c>
      <c r="AD199" s="102" t="e">
        <f>VLOOKUP($E199,'Erfassung Adressen'!$A:$M,'Erfassung Adressen'!L$1,FALSE)</f>
        <v>#N/A</v>
      </c>
      <c r="AE199" s="102" t="e">
        <f>VLOOKUP($E199,'Erfassung Adressen'!$A:$M,'Erfassung Adressen'!M$1,FALSE)</f>
        <v>#N/A</v>
      </c>
    </row>
    <row r="200" spans="1:31" x14ac:dyDescent="0.2">
      <c r="A200" s="147"/>
      <c r="B200" s="142"/>
      <c r="C200" s="112"/>
      <c r="D200" s="112"/>
      <c r="E200" s="112"/>
      <c r="F200" s="113"/>
      <c r="G200" s="112"/>
      <c r="H200" s="114"/>
      <c r="I200" s="84"/>
      <c r="J200" s="75" t="str">
        <f t="shared" si="15"/>
        <v/>
      </c>
      <c r="K200" s="85" t="str">
        <f>IF(B200="","",VLOOKUP(B200,Taxen!$A$1:$E$13,3,FALSE)*H200)</f>
        <v/>
      </c>
      <c r="L200" s="86" t="str">
        <f>IF(B200="","",VLOOKUP(B200,Taxen!$A$1:$E$13,4,FALSE)*H200)</f>
        <v/>
      </c>
      <c r="M200" s="65"/>
      <c r="N200" s="29" t="str">
        <f>IF(ISERROR(VLOOKUP($B200,Taxen!$A:$D,2,FALSE)*$H200),"",(VLOOKUP($B200,Taxen!$A:$D,2,FALSE)*$H200))</f>
        <v/>
      </c>
      <c r="O200" s="30" t="str">
        <f>IF(ISERROR(VLOOKUP($B200,Taxen!$A:$D,3,FALSE)*$H200),"",(VLOOKUP($B200,Taxen!$A:$D,3,FALSE)*$H200))</f>
        <v/>
      </c>
      <c r="P200" s="31" t="str">
        <f>IF(ISERROR(VLOOKUP($B200,Taxen!$A:$D,4,FALSE)*$H200),"",(VLOOKUP($B200,Taxen!$A:$D,4,FALSE)*$H200))</f>
        <v/>
      </c>
      <c r="Q200" s="32" t="str">
        <f t="shared" si="16"/>
        <v/>
      </c>
      <c r="R200" s="141"/>
      <c r="S200" s="33" t="str">
        <f t="shared" si="17"/>
        <v/>
      </c>
      <c r="T200" s="33" t="str">
        <f>IF(ISERROR(VLOOKUP($B200,Taxen!$A:$E,5,FALSE)),"",(VLOOKUP($B200,Taxen!$A:$E,5,FALSE)))</f>
        <v/>
      </c>
      <c r="U200" s="9" t="str">
        <f t="shared" si="18"/>
        <v>ok</v>
      </c>
      <c r="X200" s="102" t="e">
        <f>VLOOKUP($E200,'Erfassung Adressen'!$A:$M,'Erfassung Adressen'!G$1,FALSE)</f>
        <v>#N/A</v>
      </c>
      <c r="Y200" s="102" t="e">
        <f>VLOOKUP($E200,'Erfassung Adressen'!$A:$M,'Erfassung Adressen'!D$1,FALSE)</f>
        <v>#N/A</v>
      </c>
      <c r="Z200" s="102" t="e">
        <f>VLOOKUP($E200,'Erfassung Adressen'!$A:$M,'Erfassung Adressen'!E$1,FALSE)</f>
        <v>#N/A</v>
      </c>
      <c r="AA200" s="102" t="e">
        <f>VLOOKUP($E200,'Erfassung Adressen'!$A:$M,'Erfassung Adressen'!I$1,FALSE)</f>
        <v>#N/A</v>
      </c>
      <c r="AB200" s="102" t="e">
        <f>VLOOKUP($E200,'Erfassung Adressen'!$A:$M,'Erfassung Adressen'!J$1,FALSE)</f>
        <v>#N/A</v>
      </c>
      <c r="AC200" s="102" t="e">
        <f>VLOOKUP($E200,'Erfassung Adressen'!$A:$M,'Erfassung Adressen'!K$1,FALSE)</f>
        <v>#N/A</v>
      </c>
      <c r="AD200" s="102" t="e">
        <f>VLOOKUP($E200,'Erfassung Adressen'!$A:$M,'Erfassung Adressen'!L$1,FALSE)</f>
        <v>#N/A</v>
      </c>
      <c r="AE200" s="102" t="e">
        <f>VLOOKUP($E200,'Erfassung Adressen'!$A:$M,'Erfassung Adressen'!M$1,FALSE)</f>
        <v>#N/A</v>
      </c>
    </row>
    <row r="201" spans="1:31" x14ac:dyDescent="0.2">
      <c r="A201" s="147"/>
      <c r="B201" s="35"/>
      <c r="C201" s="84"/>
      <c r="D201" s="84"/>
      <c r="E201" s="84"/>
      <c r="F201" s="111"/>
      <c r="G201" s="84"/>
      <c r="H201" s="83"/>
      <c r="I201" s="84"/>
      <c r="J201" s="75" t="str">
        <f t="shared" si="15"/>
        <v/>
      </c>
      <c r="K201" s="85" t="str">
        <f>IF(B201="","",VLOOKUP(B201,Taxen!$A$1:$E$13,3,FALSE)*H201)</f>
        <v/>
      </c>
      <c r="L201" s="86" t="str">
        <f>IF(B201="","",VLOOKUP(B201,Taxen!$A$1:$E$13,4,FALSE)*H201)</f>
        <v/>
      </c>
      <c r="M201" s="65"/>
      <c r="N201" s="29" t="str">
        <f>IF(ISERROR(VLOOKUP($B201,Taxen!$A:$D,2,FALSE)*$H201),"",(VLOOKUP($B201,Taxen!$A:$D,2,FALSE)*$H201))</f>
        <v/>
      </c>
      <c r="O201" s="30" t="str">
        <f>IF(ISERROR(VLOOKUP($B201,Taxen!$A:$D,3,FALSE)*$H201),"",(VLOOKUP($B201,Taxen!$A:$D,3,FALSE)*$H201))</f>
        <v/>
      </c>
      <c r="P201" s="31" t="str">
        <f>IF(ISERROR(VLOOKUP($B201,Taxen!$A:$D,4,FALSE)*$H201),"",(VLOOKUP($B201,Taxen!$A:$D,4,FALSE)*$H201))</f>
        <v/>
      </c>
      <c r="Q201" s="32" t="str">
        <f t="shared" si="16"/>
        <v/>
      </c>
      <c r="R201" s="141"/>
      <c r="S201" s="33" t="str">
        <f t="shared" si="17"/>
        <v/>
      </c>
      <c r="T201" s="33" t="str">
        <f>IF(ISERROR(VLOOKUP($B201,Taxen!$A:$E,5,FALSE)),"",(VLOOKUP($B201,Taxen!$A:$E,5,FALSE)))</f>
        <v/>
      </c>
      <c r="U201" s="9" t="str">
        <f t="shared" si="18"/>
        <v>ok</v>
      </c>
      <c r="X201" s="102" t="e">
        <f>VLOOKUP($E201,'Erfassung Adressen'!$A:$M,'Erfassung Adressen'!G$1,FALSE)</f>
        <v>#N/A</v>
      </c>
      <c r="Y201" s="102" t="e">
        <f>VLOOKUP($E201,'Erfassung Adressen'!$A:$M,'Erfassung Adressen'!D$1,FALSE)</f>
        <v>#N/A</v>
      </c>
      <c r="Z201" s="102" t="e">
        <f>VLOOKUP($E201,'Erfassung Adressen'!$A:$M,'Erfassung Adressen'!E$1,FALSE)</f>
        <v>#N/A</v>
      </c>
      <c r="AA201" s="102" t="e">
        <f>VLOOKUP($E201,'Erfassung Adressen'!$A:$M,'Erfassung Adressen'!I$1,FALSE)</f>
        <v>#N/A</v>
      </c>
      <c r="AB201" s="102" t="e">
        <f>VLOOKUP($E201,'Erfassung Adressen'!$A:$M,'Erfassung Adressen'!J$1,FALSE)</f>
        <v>#N/A</v>
      </c>
      <c r="AC201" s="102" t="e">
        <f>VLOOKUP($E201,'Erfassung Adressen'!$A:$M,'Erfassung Adressen'!K$1,FALSE)</f>
        <v>#N/A</v>
      </c>
      <c r="AD201" s="102" t="e">
        <f>VLOOKUP($E201,'Erfassung Adressen'!$A:$M,'Erfassung Adressen'!L$1,FALSE)</f>
        <v>#N/A</v>
      </c>
      <c r="AE201" s="102" t="e">
        <f>VLOOKUP($E201,'Erfassung Adressen'!$A:$M,'Erfassung Adressen'!M$1,FALSE)</f>
        <v>#N/A</v>
      </c>
    </row>
    <row r="202" spans="1:31" x14ac:dyDescent="0.2">
      <c r="A202" s="147"/>
      <c r="B202" s="142"/>
      <c r="C202" s="112"/>
      <c r="D202" s="112"/>
      <c r="E202" s="112"/>
      <c r="F202" s="113"/>
      <c r="G202" s="112"/>
      <c r="H202" s="114"/>
      <c r="I202" s="84"/>
      <c r="J202" s="75" t="str">
        <f t="shared" ref="J202:J265" si="19">IF(B202="","",SUM(K202:M202))</f>
        <v/>
      </c>
      <c r="K202" s="85" t="str">
        <f>IF(B202="","",VLOOKUP(B202,Taxen!$A$1:$E$13,3,FALSE)*H202)</f>
        <v/>
      </c>
      <c r="L202" s="86" t="str">
        <f>IF(B202="","",VLOOKUP(B202,Taxen!$A$1:$E$13,4,FALSE)*H202)</f>
        <v/>
      </c>
      <c r="M202" s="65"/>
      <c r="N202" s="29" t="str">
        <f>IF(ISERROR(VLOOKUP($B202,Taxen!$A:$D,2,FALSE)*$H202),"",(VLOOKUP($B202,Taxen!$A:$D,2,FALSE)*$H202))</f>
        <v/>
      </c>
      <c r="O202" s="30" t="str">
        <f>IF(ISERROR(VLOOKUP($B202,Taxen!$A:$D,3,FALSE)*$H202),"",(VLOOKUP($B202,Taxen!$A:$D,3,FALSE)*$H202))</f>
        <v/>
      </c>
      <c r="P202" s="31" t="str">
        <f>IF(ISERROR(VLOOKUP($B202,Taxen!$A:$D,4,FALSE)*$H202),"",(VLOOKUP($B202,Taxen!$A:$D,4,FALSE)*$H202))</f>
        <v/>
      </c>
      <c r="Q202" s="32" t="str">
        <f t="shared" si="16"/>
        <v/>
      </c>
      <c r="R202" s="141"/>
      <c r="S202" s="33" t="str">
        <f t="shared" si="17"/>
        <v/>
      </c>
      <c r="T202" s="33" t="str">
        <f>IF(ISERROR(VLOOKUP($B202,Taxen!$A:$E,5,FALSE)),"",(VLOOKUP($B202,Taxen!$A:$E,5,FALSE)))</f>
        <v/>
      </c>
      <c r="U202" s="9" t="str">
        <f t="shared" si="18"/>
        <v>ok</v>
      </c>
      <c r="X202" s="102" t="e">
        <f>VLOOKUP($E202,'Erfassung Adressen'!$A:$M,'Erfassung Adressen'!G$1,FALSE)</f>
        <v>#N/A</v>
      </c>
      <c r="Y202" s="102" t="e">
        <f>VLOOKUP($E202,'Erfassung Adressen'!$A:$M,'Erfassung Adressen'!D$1,FALSE)</f>
        <v>#N/A</v>
      </c>
      <c r="Z202" s="102" t="e">
        <f>VLOOKUP($E202,'Erfassung Adressen'!$A:$M,'Erfassung Adressen'!E$1,FALSE)</f>
        <v>#N/A</v>
      </c>
      <c r="AA202" s="102" t="e">
        <f>VLOOKUP($E202,'Erfassung Adressen'!$A:$M,'Erfassung Adressen'!I$1,FALSE)</f>
        <v>#N/A</v>
      </c>
      <c r="AB202" s="102" t="e">
        <f>VLOOKUP($E202,'Erfassung Adressen'!$A:$M,'Erfassung Adressen'!J$1,FALSE)</f>
        <v>#N/A</v>
      </c>
      <c r="AC202" s="102" t="e">
        <f>VLOOKUP($E202,'Erfassung Adressen'!$A:$M,'Erfassung Adressen'!K$1,FALSE)</f>
        <v>#N/A</v>
      </c>
      <c r="AD202" s="102" t="e">
        <f>VLOOKUP($E202,'Erfassung Adressen'!$A:$M,'Erfassung Adressen'!L$1,FALSE)</f>
        <v>#N/A</v>
      </c>
      <c r="AE202" s="102" t="e">
        <f>VLOOKUP($E202,'Erfassung Adressen'!$A:$M,'Erfassung Adressen'!M$1,FALSE)</f>
        <v>#N/A</v>
      </c>
    </row>
    <row r="203" spans="1:31" x14ac:dyDescent="0.2">
      <c r="A203" s="147"/>
      <c r="B203" s="35"/>
      <c r="C203" s="84"/>
      <c r="D203" s="84"/>
      <c r="E203" s="84"/>
      <c r="F203" s="111"/>
      <c r="G203" s="84"/>
      <c r="H203" s="83"/>
      <c r="I203" s="84"/>
      <c r="J203" s="75" t="str">
        <f t="shared" si="19"/>
        <v/>
      </c>
      <c r="K203" s="85" t="str">
        <f>IF(B203="","",VLOOKUP(B203,Taxen!$A$1:$E$13,3,FALSE)*H203)</f>
        <v/>
      </c>
      <c r="L203" s="86" t="str">
        <f>IF(B203="","",VLOOKUP(B203,Taxen!$A$1:$E$13,4,FALSE)*H203)</f>
        <v/>
      </c>
      <c r="M203" s="65"/>
      <c r="N203" s="29" t="str">
        <f>IF(ISERROR(VLOOKUP($B203,Taxen!$A:$D,2,FALSE)*$H203),"",(VLOOKUP($B203,Taxen!$A:$D,2,FALSE)*$H203))</f>
        <v/>
      </c>
      <c r="O203" s="30" t="str">
        <f>IF(ISERROR(VLOOKUP($B203,Taxen!$A:$D,3,FALSE)*$H203),"",(VLOOKUP($B203,Taxen!$A:$D,3,FALSE)*$H203))</f>
        <v/>
      </c>
      <c r="P203" s="31" t="str">
        <f>IF(ISERROR(VLOOKUP($B203,Taxen!$A:$D,4,FALSE)*$H203),"",(VLOOKUP($B203,Taxen!$A:$D,4,FALSE)*$H203))</f>
        <v/>
      </c>
      <c r="Q203" s="32" t="str">
        <f t="shared" ref="Q203:Q266" si="20">IF(B203="","",N203-O203-P203)</f>
        <v/>
      </c>
      <c r="R203" s="141"/>
      <c r="S203" s="33" t="str">
        <f t="shared" ref="S203:S266" si="21">IF(Q203="","",Q203/H203)</f>
        <v/>
      </c>
      <c r="T203" s="33" t="str">
        <f>IF(ISERROR(VLOOKUP($B203,Taxen!$A:$E,5,FALSE)),"",(VLOOKUP($B203,Taxen!$A:$E,5,FALSE)))</f>
        <v/>
      </c>
      <c r="U203" s="9" t="str">
        <f t="shared" ref="U203:U266" si="22">IF(S203=T203,"ok","Fehler")</f>
        <v>ok</v>
      </c>
      <c r="X203" s="102" t="e">
        <f>VLOOKUP($E203,'Erfassung Adressen'!$A:$M,'Erfassung Adressen'!G$1,FALSE)</f>
        <v>#N/A</v>
      </c>
      <c r="Y203" s="102" t="e">
        <f>VLOOKUP($E203,'Erfassung Adressen'!$A:$M,'Erfassung Adressen'!D$1,FALSE)</f>
        <v>#N/A</v>
      </c>
      <c r="Z203" s="102" t="e">
        <f>VLOOKUP($E203,'Erfassung Adressen'!$A:$M,'Erfassung Adressen'!E$1,FALSE)</f>
        <v>#N/A</v>
      </c>
      <c r="AA203" s="102" t="e">
        <f>VLOOKUP($E203,'Erfassung Adressen'!$A:$M,'Erfassung Adressen'!I$1,FALSE)</f>
        <v>#N/A</v>
      </c>
      <c r="AB203" s="102" t="e">
        <f>VLOOKUP($E203,'Erfassung Adressen'!$A:$M,'Erfassung Adressen'!J$1,FALSE)</f>
        <v>#N/A</v>
      </c>
      <c r="AC203" s="102" t="e">
        <f>VLOOKUP($E203,'Erfassung Adressen'!$A:$M,'Erfassung Adressen'!K$1,FALSE)</f>
        <v>#N/A</v>
      </c>
      <c r="AD203" s="102" t="e">
        <f>VLOOKUP($E203,'Erfassung Adressen'!$A:$M,'Erfassung Adressen'!L$1,FALSE)</f>
        <v>#N/A</v>
      </c>
      <c r="AE203" s="102" t="e">
        <f>VLOOKUP($E203,'Erfassung Adressen'!$A:$M,'Erfassung Adressen'!M$1,FALSE)</f>
        <v>#N/A</v>
      </c>
    </row>
    <row r="204" spans="1:31" x14ac:dyDescent="0.2">
      <c r="A204" s="147"/>
      <c r="B204" s="142"/>
      <c r="C204" s="112"/>
      <c r="D204" s="112"/>
      <c r="E204" s="112"/>
      <c r="F204" s="113"/>
      <c r="G204" s="112"/>
      <c r="H204" s="114"/>
      <c r="I204" s="84"/>
      <c r="J204" s="75" t="str">
        <f t="shared" si="19"/>
        <v/>
      </c>
      <c r="K204" s="85" t="str">
        <f>IF(B204="","",VLOOKUP(B204,Taxen!$A$1:$E$13,3,FALSE)*H204)</f>
        <v/>
      </c>
      <c r="L204" s="86" t="str">
        <f>IF(B204="","",VLOOKUP(B204,Taxen!$A$1:$E$13,4,FALSE)*H204)</f>
        <v/>
      </c>
      <c r="M204" s="65"/>
      <c r="N204" s="29" t="str">
        <f>IF(ISERROR(VLOOKUP($B204,Taxen!$A:$D,2,FALSE)*$H204),"",(VLOOKUP($B204,Taxen!$A:$D,2,FALSE)*$H204))</f>
        <v/>
      </c>
      <c r="O204" s="30" t="str">
        <f>IF(ISERROR(VLOOKUP($B204,Taxen!$A:$D,3,FALSE)*$H204),"",(VLOOKUP($B204,Taxen!$A:$D,3,FALSE)*$H204))</f>
        <v/>
      </c>
      <c r="P204" s="31" t="str">
        <f>IF(ISERROR(VLOOKUP($B204,Taxen!$A:$D,4,FALSE)*$H204),"",(VLOOKUP($B204,Taxen!$A:$D,4,FALSE)*$H204))</f>
        <v/>
      </c>
      <c r="Q204" s="32" t="str">
        <f t="shared" si="20"/>
        <v/>
      </c>
      <c r="R204" s="141"/>
      <c r="S204" s="33" t="str">
        <f t="shared" si="21"/>
        <v/>
      </c>
      <c r="T204" s="33" t="str">
        <f>IF(ISERROR(VLOOKUP($B204,Taxen!$A:$E,5,FALSE)),"",(VLOOKUP($B204,Taxen!$A:$E,5,FALSE)))</f>
        <v/>
      </c>
      <c r="U204" s="9" t="str">
        <f t="shared" si="22"/>
        <v>ok</v>
      </c>
      <c r="X204" s="102" t="e">
        <f>VLOOKUP($E204,'Erfassung Adressen'!$A:$M,'Erfassung Adressen'!G$1,FALSE)</f>
        <v>#N/A</v>
      </c>
      <c r="Y204" s="102" t="e">
        <f>VLOOKUP($E204,'Erfassung Adressen'!$A:$M,'Erfassung Adressen'!D$1,FALSE)</f>
        <v>#N/A</v>
      </c>
      <c r="Z204" s="102" t="e">
        <f>VLOOKUP($E204,'Erfassung Adressen'!$A:$M,'Erfassung Adressen'!E$1,FALSE)</f>
        <v>#N/A</v>
      </c>
      <c r="AA204" s="102" t="e">
        <f>VLOOKUP($E204,'Erfassung Adressen'!$A:$M,'Erfassung Adressen'!I$1,FALSE)</f>
        <v>#N/A</v>
      </c>
      <c r="AB204" s="102" t="e">
        <f>VLOOKUP($E204,'Erfassung Adressen'!$A:$M,'Erfassung Adressen'!J$1,FALSE)</f>
        <v>#N/A</v>
      </c>
      <c r="AC204" s="102" t="e">
        <f>VLOOKUP($E204,'Erfassung Adressen'!$A:$M,'Erfassung Adressen'!K$1,FALSE)</f>
        <v>#N/A</v>
      </c>
      <c r="AD204" s="102" t="e">
        <f>VLOOKUP($E204,'Erfassung Adressen'!$A:$M,'Erfassung Adressen'!L$1,FALSE)</f>
        <v>#N/A</v>
      </c>
      <c r="AE204" s="102" t="e">
        <f>VLOOKUP($E204,'Erfassung Adressen'!$A:$M,'Erfassung Adressen'!M$1,FALSE)</f>
        <v>#N/A</v>
      </c>
    </row>
    <row r="205" spans="1:31" x14ac:dyDescent="0.2">
      <c r="A205" s="147"/>
      <c r="B205" s="35"/>
      <c r="C205" s="84"/>
      <c r="D205" s="84"/>
      <c r="E205" s="84"/>
      <c r="F205" s="111"/>
      <c r="G205" s="84"/>
      <c r="H205" s="83"/>
      <c r="I205" s="84"/>
      <c r="J205" s="75" t="str">
        <f t="shared" si="19"/>
        <v/>
      </c>
      <c r="K205" s="85" t="str">
        <f>IF(B205="","",VLOOKUP(B205,Taxen!$A$1:$E$13,3,FALSE)*H205)</f>
        <v/>
      </c>
      <c r="L205" s="86" t="str">
        <f>IF(B205="","",VLOOKUP(B205,Taxen!$A$1:$E$13,4,FALSE)*H205)</f>
        <v/>
      </c>
      <c r="M205" s="65"/>
      <c r="N205" s="29" t="str">
        <f>IF(ISERROR(VLOOKUP($B205,Taxen!$A:$D,2,FALSE)*$H205),"",(VLOOKUP($B205,Taxen!$A:$D,2,FALSE)*$H205))</f>
        <v/>
      </c>
      <c r="O205" s="30" t="str">
        <f>IF(ISERROR(VLOOKUP($B205,Taxen!$A:$D,3,FALSE)*$H205),"",(VLOOKUP($B205,Taxen!$A:$D,3,FALSE)*$H205))</f>
        <v/>
      </c>
      <c r="P205" s="31" t="str">
        <f>IF(ISERROR(VLOOKUP($B205,Taxen!$A:$D,4,FALSE)*$H205),"",(VLOOKUP($B205,Taxen!$A:$D,4,FALSE)*$H205))</f>
        <v/>
      </c>
      <c r="Q205" s="32" t="str">
        <f t="shared" si="20"/>
        <v/>
      </c>
      <c r="R205" s="141"/>
      <c r="S205" s="33" t="str">
        <f t="shared" si="21"/>
        <v/>
      </c>
      <c r="T205" s="33" t="str">
        <f>IF(ISERROR(VLOOKUP($B205,Taxen!$A:$E,5,FALSE)),"",(VLOOKUP($B205,Taxen!$A:$E,5,FALSE)))</f>
        <v/>
      </c>
      <c r="U205" s="9" t="str">
        <f t="shared" si="22"/>
        <v>ok</v>
      </c>
      <c r="X205" s="102" t="e">
        <f>VLOOKUP($E205,'Erfassung Adressen'!$A:$M,'Erfassung Adressen'!G$1,FALSE)</f>
        <v>#N/A</v>
      </c>
      <c r="Y205" s="102" t="e">
        <f>VLOOKUP($E205,'Erfassung Adressen'!$A:$M,'Erfassung Adressen'!D$1,FALSE)</f>
        <v>#N/A</v>
      </c>
      <c r="Z205" s="102" t="e">
        <f>VLOOKUP($E205,'Erfassung Adressen'!$A:$M,'Erfassung Adressen'!E$1,FALSE)</f>
        <v>#N/A</v>
      </c>
      <c r="AA205" s="102" t="e">
        <f>VLOOKUP($E205,'Erfassung Adressen'!$A:$M,'Erfassung Adressen'!I$1,FALSE)</f>
        <v>#N/A</v>
      </c>
      <c r="AB205" s="102" t="e">
        <f>VLOOKUP($E205,'Erfassung Adressen'!$A:$M,'Erfassung Adressen'!J$1,FALSE)</f>
        <v>#N/A</v>
      </c>
      <c r="AC205" s="102" t="e">
        <f>VLOOKUP($E205,'Erfassung Adressen'!$A:$M,'Erfassung Adressen'!K$1,FALSE)</f>
        <v>#N/A</v>
      </c>
      <c r="AD205" s="102" t="e">
        <f>VLOOKUP($E205,'Erfassung Adressen'!$A:$M,'Erfassung Adressen'!L$1,FALSE)</f>
        <v>#N/A</v>
      </c>
      <c r="AE205" s="102" t="e">
        <f>VLOOKUP($E205,'Erfassung Adressen'!$A:$M,'Erfassung Adressen'!M$1,FALSE)</f>
        <v>#N/A</v>
      </c>
    </row>
    <row r="206" spans="1:31" x14ac:dyDescent="0.2">
      <c r="A206" s="147"/>
      <c r="B206" s="142"/>
      <c r="C206" s="112"/>
      <c r="D206" s="112"/>
      <c r="E206" s="112"/>
      <c r="F206" s="113"/>
      <c r="G206" s="112"/>
      <c r="H206" s="114"/>
      <c r="I206" s="84"/>
      <c r="J206" s="75" t="str">
        <f t="shared" si="19"/>
        <v/>
      </c>
      <c r="K206" s="85" t="str">
        <f>IF(B206="","",VLOOKUP(B206,Taxen!$A$1:$E$13,3,FALSE)*H206)</f>
        <v/>
      </c>
      <c r="L206" s="86" t="str">
        <f>IF(B206="","",VLOOKUP(B206,Taxen!$A$1:$E$13,4,FALSE)*H206)</f>
        <v/>
      </c>
      <c r="M206" s="65"/>
      <c r="N206" s="29" t="str">
        <f>IF(ISERROR(VLOOKUP($B206,Taxen!$A:$D,2,FALSE)*$H206),"",(VLOOKUP($B206,Taxen!$A:$D,2,FALSE)*$H206))</f>
        <v/>
      </c>
      <c r="O206" s="30" t="str">
        <f>IF(ISERROR(VLOOKUP($B206,Taxen!$A:$D,3,FALSE)*$H206),"",(VLOOKUP($B206,Taxen!$A:$D,3,FALSE)*$H206))</f>
        <v/>
      </c>
      <c r="P206" s="31" t="str">
        <f>IF(ISERROR(VLOOKUP($B206,Taxen!$A:$D,4,FALSE)*$H206),"",(VLOOKUP($B206,Taxen!$A:$D,4,FALSE)*$H206))</f>
        <v/>
      </c>
      <c r="Q206" s="32" t="str">
        <f t="shared" si="20"/>
        <v/>
      </c>
      <c r="R206" s="141"/>
      <c r="S206" s="33" t="str">
        <f t="shared" si="21"/>
        <v/>
      </c>
      <c r="T206" s="33" t="str">
        <f>IF(ISERROR(VLOOKUP($B206,Taxen!$A:$E,5,FALSE)),"",(VLOOKUP($B206,Taxen!$A:$E,5,FALSE)))</f>
        <v/>
      </c>
      <c r="U206" s="9" t="str">
        <f t="shared" si="22"/>
        <v>ok</v>
      </c>
      <c r="X206" s="102" t="e">
        <f>VLOOKUP($E206,'Erfassung Adressen'!$A:$M,'Erfassung Adressen'!G$1,FALSE)</f>
        <v>#N/A</v>
      </c>
      <c r="Y206" s="102" t="e">
        <f>VLOOKUP($E206,'Erfassung Adressen'!$A:$M,'Erfassung Adressen'!D$1,FALSE)</f>
        <v>#N/A</v>
      </c>
      <c r="Z206" s="102" t="e">
        <f>VLOOKUP($E206,'Erfassung Adressen'!$A:$M,'Erfassung Adressen'!E$1,FALSE)</f>
        <v>#N/A</v>
      </c>
      <c r="AA206" s="102" t="e">
        <f>VLOOKUP($E206,'Erfassung Adressen'!$A:$M,'Erfassung Adressen'!I$1,FALSE)</f>
        <v>#N/A</v>
      </c>
      <c r="AB206" s="102" t="e">
        <f>VLOOKUP($E206,'Erfassung Adressen'!$A:$M,'Erfassung Adressen'!J$1,FALSE)</f>
        <v>#N/A</v>
      </c>
      <c r="AC206" s="102" t="e">
        <f>VLOOKUP($E206,'Erfassung Adressen'!$A:$M,'Erfassung Adressen'!K$1,FALSE)</f>
        <v>#N/A</v>
      </c>
      <c r="AD206" s="102" t="e">
        <f>VLOOKUP($E206,'Erfassung Adressen'!$A:$M,'Erfassung Adressen'!L$1,FALSE)</f>
        <v>#N/A</v>
      </c>
      <c r="AE206" s="102" t="e">
        <f>VLOOKUP($E206,'Erfassung Adressen'!$A:$M,'Erfassung Adressen'!M$1,FALSE)</f>
        <v>#N/A</v>
      </c>
    </row>
    <row r="207" spans="1:31" x14ac:dyDescent="0.2">
      <c r="A207" s="147"/>
      <c r="B207" s="35"/>
      <c r="C207" s="84"/>
      <c r="D207" s="84"/>
      <c r="E207" s="84"/>
      <c r="F207" s="111"/>
      <c r="G207" s="84"/>
      <c r="H207" s="83"/>
      <c r="I207" s="84"/>
      <c r="J207" s="75" t="str">
        <f t="shared" si="19"/>
        <v/>
      </c>
      <c r="K207" s="85" t="str">
        <f>IF(B207="","",VLOOKUP(B207,Taxen!$A$1:$E$13,3,FALSE)*H207)</f>
        <v/>
      </c>
      <c r="L207" s="86" t="str">
        <f>IF(B207="","",VLOOKUP(B207,Taxen!$A$1:$E$13,4,FALSE)*H207)</f>
        <v/>
      </c>
      <c r="M207" s="65"/>
      <c r="N207" s="29" t="str">
        <f>IF(ISERROR(VLOOKUP($B207,Taxen!$A:$D,2,FALSE)*$H207),"",(VLOOKUP($B207,Taxen!$A:$D,2,FALSE)*$H207))</f>
        <v/>
      </c>
      <c r="O207" s="30" t="str">
        <f>IF(ISERROR(VLOOKUP($B207,Taxen!$A:$D,3,FALSE)*$H207),"",(VLOOKUP($B207,Taxen!$A:$D,3,FALSE)*$H207))</f>
        <v/>
      </c>
      <c r="P207" s="31" t="str">
        <f>IF(ISERROR(VLOOKUP($B207,Taxen!$A:$D,4,FALSE)*$H207),"",(VLOOKUP($B207,Taxen!$A:$D,4,FALSE)*$H207))</f>
        <v/>
      </c>
      <c r="Q207" s="32" t="str">
        <f t="shared" si="20"/>
        <v/>
      </c>
      <c r="R207" s="141"/>
      <c r="S207" s="33" t="str">
        <f t="shared" si="21"/>
        <v/>
      </c>
      <c r="T207" s="33" t="str">
        <f>IF(ISERROR(VLOOKUP($B207,Taxen!$A:$E,5,FALSE)),"",(VLOOKUP($B207,Taxen!$A:$E,5,FALSE)))</f>
        <v/>
      </c>
      <c r="U207" s="9" t="str">
        <f t="shared" si="22"/>
        <v>ok</v>
      </c>
      <c r="X207" s="102" t="e">
        <f>VLOOKUP($E207,'Erfassung Adressen'!$A:$M,'Erfassung Adressen'!G$1,FALSE)</f>
        <v>#N/A</v>
      </c>
      <c r="Y207" s="102" t="e">
        <f>VLOOKUP($E207,'Erfassung Adressen'!$A:$M,'Erfassung Adressen'!D$1,FALSE)</f>
        <v>#N/A</v>
      </c>
      <c r="Z207" s="102" t="e">
        <f>VLOOKUP($E207,'Erfassung Adressen'!$A:$M,'Erfassung Adressen'!E$1,FALSE)</f>
        <v>#N/A</v>
      </c>
      <c r="AA207" s="102" t="e">
        <f>VLOOKUP($E207,'Erfassung Adressen'!$A:$M,'Erfassung Adressen'!I$1,FALSE)</f>
        <v>#N/A</v>
      </c>
      <c r="AB207" s="102" t="e">
        <f>VLOOKUP($E207,'Erfassung Adressen'!$A:$M,'Erfassung Adressen'!J$1,FALSE)</f>
        <v>#N/A</v>
      </c>
      <c r="AC207" s="102" t="e">
        <f>VLOOKUP($E207,'Erfassung Adressen'!$A:$M,'Erfassung Adressen'!K$1,FALSE)</f>
        <v>#N/A</v>
      </c>
      <c r="AD207" s="102" t="e">
        <f>VLOOKUP($E207,'Erfassung Adressen'!$A:$M,'Erfassung Adressen'!L$1,FALSE)</f>
        <v>#N/A</v>
      </c>
      <c r="AE207" s="102" t="e">
        <f>VLOOKUP($E207,'Erfassung Adressen'!$A:$M,'Erfassung Adressen'!M$1,FALSE)</f>
        <v>#N/A</v>
      </c>
    </row>
    <row r="208" spans="1:31" x14ac:dyDescent="0.2">
      <c r="A208" s="147"/>
      <c r="B208" s="142"/>
      <c r="C208" s="112"/>
      <c r="D208" s="112"/>
      <c r="E208" s="112"/>
      <c r="F208" s="113"/>
      <c r="G208" s="112"/>
      <c r="H208" s="114"/>
      <c r="I208" s="84"/>
      <c r="J208" s="75" t="str">
        <f t="shared" si="19"/>
        <v/>
      </c>
      <c r="K208" s="85" t="str">
        <f>IF(B208="","",VLOOKUP(B208,Taxen!$A$1:$E$13,3,FALSE)*H208)</f>
        <v/>
      </c>
      <c r="L208" s="86" t="str">
        <f>IF(B208="","",VLOOKUP(B208,Taxen!$A$1:$E$13,4,FALSE)*H208)</f>
        <v/>
      </c>
      <c r="M208" s="65"/>
      <c r="N208" s="29" t="str">
        <f>IF(ISERROR(VLOOKUP($B208,Taxen!$A:$D,2,FALSE)*$H208),"",(VLOOKUP($B208,Taxen!$A:$D,2,FALSE)*$H208))</f>
        <v/>
      </c>
      <c r="O208" s="30" t="str">
        <f>IF(ISERROR(VLOOKUP($B208,Taxen!$A:$D,3,FALSE)*$H208),"",(VLOOKUP($B208,Taxen!$A:$D,3,FALSE)*$H208))</f>
        <v/>
      </c>
      <c r="P208" s="31" t="str">
        <f>IF(ISERROR(VLOOKUP($B208,Taxen!$A:$D,4,FALSE)*$H208),"",(VLOOKUP($B208,Taxen!$A:$D,4,FALSE)*$H208))</f>
        <v/>
      </c>
      <c r="Q208" s="32" t="str">
        <f t="shared" si="20"/>
        <v/>
      </c>
      <c r="R208" s="141"/>
      <c r="S208" s="33" t="str">
        <f t="shared" si="21"/>
        <v/>
      </c>
      <c r="T208" s="33" t="str">
        <f>IF(ISERROR(VLOOKUP($B208,Taxen!$A:$E,5,FALSE)),"",(VLOOKUP($B208,Taxen!$A:$E,5,FALSE)))</f>
        <v/>
      </c>
      <c r="U208" s="9" t="str">
        <f t="shared" si="22"/>
        <v>ok</v>
      </c>
      <c r="X208" s="102" t="e">
        <f>VLOOKUP($E208,'Erfassung Adressen'!$A:$M,'Erfassung Adressen'!G$1,FALSE)</f>
        <v>#N/A</v>
      </c>
      <c r="Y208" s="102" t="e">
        <f>VLOOKUP($E208,'Erfassung Adressen'!$A:$M,'Erfassung Adressen'!D$1,FALSE)</f>
        <v>#N/A</v>
      </c>
      <c r="Z208" s="102" t="e">
        <f>VLOOKUP($E208,'Erfassung Adressen'!$A:$M,'Erfassung Adressen'!E$1,FALSE)</f>
        <v>#N/A</v>
      </c>
      <c r="AA208" s="102" t="e">
        <f>VLOOKUP($E208,'Erfassung Adressen'!$A:$M,'Erfassung Adressen'!I$1,FALSE)</f>
        <v>#N/A</v>
      </c>
      <c r="AB208" s="102" t="e">
        <f>VLOOKUP($E208,'Erfassung Adressen'!$A:$M,'Erfassung Adressen'!J$1,FALSE)</f>
        <v>#N/A</v>
      </c>
      <c r="AC208" s="102" t="e">
        <f>VLOOKUP($E208,'Erfassung Adressen'!$A:$M,'Erfassung Adressen'!K$1,FALSE)</f>
        <v>#N/A</v>
      </c>
      <c r="AD208" s="102" t="e">
        <f>VLOOKUP($E208,'Erfassung Adressen'!$A:$M,'Erfassung Adressen'!L$1,FALSE)</f>
        <v>#N/A</v>
      </c>
      <c r="AE208" s="102" t="e">
        <f>VLOOKUP($E208,'Erfassung Adressen'!$A:$M,'Erfassung Adressen'!M$1,FALSE)</f>
        <v>#N/A</v>
      </c>
    </row>
    <row r="209" spans="1:31" x14ac:dyDescent="0.2">
      <c r="A209" s="147"/>
      <c r="B209" s="35"/>
      <c r="C209" s="84"/>
      <c r="D209" s="84"/>
      <c r="E209" s="84"/>
      <c r="F209" s="111"/>
      <c r="G209" s="84"/>
      <c r="H209" s="83"/>
      <c r="I209" s="84"/>
      <c r="J209" s="75" t="str">
        <f t="shared" si="19"/>
        <v/>
      </c>
      <c r="K209" s="85" t="str">
        <f>IF(B209="","",VLOOKUP(B209,Taxen!$A$1:$E$13,3,FALSE)*H209)</f>
        <v/>
      </c>
      <c r="L209" s="86" t="str">
        <f>IF(B209="","",VLOOKUP(B209,Taxen!$A$1:$E$13,4,FALSE)*H209)</f>
        <v/>
      </c>
      <c r="M209" s="65"/>
      <c r="N209" s="29" t="str">
        <f>IF(ISERROR(VLOOKUP($B209,Taxen!$A:$D,2,FALSE)*$H209),"",(VLOOKUP($B209,Taxen!$A:$D,2,FALSE)*$H209))</f>
        <v/>
      </c>
      <c r="O209" s="30" t="str">
        <f>IF(ISERROR(VLOOKUP($B209,Taxen!$A:$D,3,FALSE)*$H209),"",(VLOOKUP($B209,Taxen!$A:$D,3,FALSE)*$H209))</f>
        <v/>
      </c>
      <c r="P209" s="31" t="str">
        <f>IF(ISERROR(VLOOKUP($B209,Taxen!$A:$D,4,FALSE)*$H209),"",(VLOOKUP($B209,Taxen!$A:$D,4,FALSE)*$H209))</f>
        <v/>
      </c>
      <c r="Q209" s="32" t="str">
        <f t="shared" si="20"/>
        <v/>
      </c>
      <c r="R209" s="141"/>
      <c r="S209" s="33" t="str">
        <f t="shared" si="21"/>
        <v/>
      </c>
      <c r="T209" s="33" t="str">
        <f>IF(ISERROR(VLOOKUP($B209,Taxen!$A:$E,5,FALSE)),"",(VLOOKUP($B209,Taxen!$A:$E,5,FALSE)))</f>
        <v/>
      </c>
      <c r="U209" s="9" t="str">
        <f t="shared" si="22"/>
        <v>ok</v>
      </c>
      <c r="X209" s="102" t="e">
        <f>VLOOKUP($E209,'Erfassung Adressen'!$A:$M,'Erfassung Adressen'!G$1,FALSE)</f>
        <v>#N/A</v>
      </c>
      <c r="Y209" s="102" t="e">
        <f>VLOOKUP($E209,'Erfassung Adressen'!$A:$M,'Erfassung Adressen'!D$1,FALSE)</f>
        <v>#N/A</v>
      </c>
      <c r="Z209" s="102" t="e">
        <f>VLOOKUP($E209,'Erfassung Adressen'!$A:$M,'Erfassung Adressen'!E$1,FALSE)</f>
        <v>#N/A</v>
      </c>
      <c r="AA209" s="102" t="e">
        <f>VLOOKUP($E209,'Erfassung Adressen'!$A:$M,'Erfassung Adressen'!I$1,FALSE)</f>
        <v>#N/A</v>
      </c>
      <c r="AB209" s="102" t="e">
        <f>VLOOKUP($E209,'Erfassung Adressen'!$A:$M,'Erfassung Adressen'!J$1,FALSE)</f>
        <v>#N/A</v>
      </c>
      <c r="AC209" s="102" t="e">
        <f>VLOOKUP($E209,'Erfassung Adressen'!$A:$M,'Erfassung Adressen'!K$1,FALSE)</f>
        <v>#N/A</v>
      </c>
      <c r="AD209" s="102" t="e">
        <f>VLOOKUP($E209,'Erfassung Adressen'!$A:$M,'Erfassung Adressen'!L$1,FALSE)</f>
        <v>#N/A</v>
      </c>
      <c r="AE209" s="102" t="e">
        <f>VLOOKUP($E209,'Erfassung Adressen'!$A:$M,'Erfassung Adressen'!M$1,FALSE)</f>
        <v>#N/A</v>
      </c>
    </row>
    <row r="210" spans="1:31" x14ac:dyDescent="0.2">
      <c r="A210" s="147"/>
      <c r="B210" s="142"/>
      <c r="C210" s="112"/>
      <c r="D210" s="112"/>
      <c r="E210" s="112"/>
      <c r="F210" s="113"/>
      <c r="G210" s="112"/>
      <c r="H210" s="114"/>
      <c r="I210" s="84"/>
      <c r="J210" s="75" t="str">
        <f t="shared" si="19"/>
        <v/>
      </c>
      <c r="K210" s="85" t="str">
        <f>IF(B210="","",VLOOKUP(B210,Taxen!$A$1:$E$13,3,FALSE)*H210)</f>
        <v/>
      </c>
      <c r="L210" s="86" t="str">
        <f>IF(B210="","",VLOOKUP(B210,Taxen!$A$1:$E$13,4,FALSE)*H210)</f>
        <v/>
      </c>
      <c r="M210" s="65"/>
      <c r="N210" s="29" t="str">
        <f>IF(ISERROR(VLOOKUP($B210,Taxen!$A:$D,2,FALSE)*$H210),"",(VLOOKUP($B210,Taxen!$A:$D,2,FALSE)*$H210))</f>
        <v/>
      </c>
      <c r="O210" s="30" t="str">
        <f>IF(ISERROR(VLOOKUP($B210,Taxen!$A:$D,3,FALSE)*$H210),"",(VLOOKUP($B210,Taxen!$A:$D,3,FALSE)*$H210))</f>
        <v/>
      </c>
      <c r="P210" s="31" t="str">
        <f>IF(ISERROR(VLOOKUP($B210,Taxen!$A:$D,4,FALSE)*$H210),"",(VLOOKUP($B210,Taxen!$A:$D,4,FALSE)*$H210))</f>
        <v/>
      </c>
      <c r="Q210" s="32" t="str">
        <f t="shared" si="20"/>
        <v/>
      </c>
      <c r="R210" s="141"/>
      <c r="S210" s="33" t="str">
        <f t="shared" si="21"/>
        <v/>
      </c>
      <c r="T210" s="33" t="str">
        <f>IF(ISERROR(VLOOKUP($B210,Taxen!$A:$E,5,FALSE)),"",(VLOOKUP($B210,Taxen!$A:$E,5,FALSE)))</f>
        <v/>
      </c>
      <c r="U210" s="9" t="str">
        <f t="shared" si="22"/>
        <v>ok</v>
      </c>
      <c r="X210" s="102" t="e">
        <f>VLOOKUP($E210,'Erfassung Adressen'!$A:$M,'Erfassung Adressen'!G$1,FALSE)</f>
        <v>#N/A</v>
      </c>
      <c r="Y210" s="102" t="e">
        <f>VLOOKUP($E210,'Erfassung Adressen'!$A:$M,'Erfassung Adressen'!D$1,FALSE)</f>
        <v>#N/A</v>
      </c>
      <c r="Z210" s="102" t="e">
        <f>VLOOKUP($E210,'Erfassung Adressen'!$A:$M,'Erfassung Adressen'!E$1,FALSE)</f>
        <v>#N/A</v>
      </c>
      <c r="AA210" s="102" t="e">
        <f>VLOOKUP($E210,'Erfassung Adressen'!$A:$M,'Erfassung Adressen'!I$1,FALSE)</f>
        <v>#N/A</v>
      </c>
      <c r="AB210" s="102" t="e">
        <f>VLOOKUP($E210,'Erfassung Adressen'!$A:$M,'Erfassung Adressen'!J$1,FALSE)</f>
        <v>#N/A</v>
      </c>
      <c r="AC210" s="102" t="e">
        <f>VLOOKUP($E210,'Erfassung Adressen'!$A:$M,'Erfassung Adressen'!K$1,FALSE)</f>
        <v>#N/A</v>
      </c>
      <c r="AD210" s="102" t="e">
        <f>VLOOKUP($E210,'Erfassung Adressen'!$A:$M,'Erfassung Adressen'!L$1,FALSE)</f>
        <v>#N/A</v>
      </c>
      <c r="AE210" s="102" t="e">
        <f>VLOOKUP($E210,'Erfassung Adressen'!$A:$M,'Erfassung Adressen'!M$1,FALSE)</f>
        <v>#N/A</v>
      </c>
    </row>
    <row r="211" spans="1:31" x14ac:dyDescent="0.2">
      <c r="A211" s="147"/>
      <c r="B211" s="35"/>
      <c r="C211" s="84"/>
      <c r="D211" s="84"/>
      <c r="E211" s="84"/>
      <c r="F211" s="111"/>
      <c r="G211" s="84"/>
      <c r="H211" s="83"/>
      <c r="I211" s="84"/>
      <c r="J211" s="75" t="str">
        <f t="shared" si="19"/>
        <v/>
      </c>
      <c r="K211" s="85" t="str">
        <f>IF(B211="","",VLOOKUP(B211,Taxen!$A$1:$E$13,3,FALSE)*H211)</f>
        <v/>
      </c>
      <c r="L211" s="86" t="str">
        <f>IF(B211="","",VLOOKUP(B211,Taxen!$A$1:$E$13,4,FALSE)*H211)</f>
        <v/>
      </c>
      <c r="M211" s="65"/>
      <c r="N211" s="29" t="str">
        <f>IF(ISERROR(VLOOKUP($B211,Taxen!$A:$D,2,FALSE)*$H211),"",(VLOOKUP($B211,Taxen!$A:$D,2,FALSE)*$H211))</f>
        <v/>
      </c>
      <c r="O211" s="30" t="str">
        <f>IF(ISERROR(VLOOKUP($B211,Taxen!$A:$D,3,FALSE)*$H211),"",(VLOOKUP($B211,Taxen!$A:$D,3,FALSE)*$H211))</f>
        <v/>
      </c>
      <c r="P211" s="31" t="str">
        <f>IF(ISERROR(VLOOKUP($B211,Taxen!$A:$D,4,FALSE)*$H211),"",(VLOOKUP($B211,Taxen!$A:$D,4,FALSE)*$H211))</f>
        <v/>
      </c>
      <c r="Q211" s="32" t="str">
        <f t="shared" si="20"/>
        <v/>
      </c>
      <c r="R211" s="141"/>
      <c r="S211" s="33" t="str">
        <f t="shared" si="21"/>
        <v/>
      </c>
      <c r="T211" s="33" t="str">
        <f>IF(ISERROR(VLOOKUP($B211,Taxen!$A:$E,5,FALSE)),"",(VLOOKUP($B211,Taxen!$A:$E,5,FALSE)))</f>
        <v/>
      </c>
      <c r="U211" s="9" t="str">
        <f t="shared" si="22"/>
        <v>ok</v>
      </c>
      <c r="X211" s="102" t="e">
        <f>VLOOKUP($E211,'Erfassung Adressen'!$A:$M,'Erfassung Adressen'!G$1,FALSE)</f>
        <v>#N/A</v>
      </c>
      <c r="Y211" s="102" t="e">
        <f>VLOOKUP($E211,'Erfassung Adressen'!$A:$M,'Erfassung Adressen'!D$1,FALSE)</f>
        <v>#N/A</v>
      </c>
      <c r="Z211" s="102" t="e">
        <f>VLOOKUP($E211,'Erfassung Adressen'!$A:$M,'Erfassung Adressen'!E$1,FALSE)</f>
        <v>#N/A</v>
      </c>
      <c r="AA211" s="102" t="e">
        <f>VLOOKUP($E211,'Erfassung Adressen'!$A:$M,'Erfassung Adressen'!I$1,FALSE)</f>
        <v>#N/A</v>
      </c>
      <c r="AB211" s="102" t="e">
        <f>VLOOKUP($E211,'Erfassung Adressen'!$A:$M,'Erfassung Adressen'!J$1,FALSE)</f>
        <v>#N/A</v>
      </c>
      <c r="AC211" s="102" t="e">
        <f>VLOOKUP($E211,'Erfassung Adressen'!$A:$M,'Erfassung Adressen'!K$1,FALSE)</f>
        <v>#N/A</v>
      </c>
      <c r="AD211" s="102" t="e">
        <f>VLOOKUP($E211,'Erfassung Adressen'!$A:$M,'Erfassung Adressen'!L$1,FALSE)</f>
        <v>#N/A</v>
      </c>
      <c r="AE211" s="102" t="e">
        <f>VLOOKUP($E211,'Erfassung Adressen'!$A:$M,'Erfassung Adressen'!M$1,FALSE)</f>
        <v>#N/A</v>
      </c>
    </row>
    <row r="212" spans="1:31" x14ac:dyDescent="0.2">
      <c r="A212" s="147"/>
      <c r="B212" s="142"/>
      <c r="C212" s="112"/>
      <c r="D212" s="112"/>
      <c r="E212" s="112"/>
      <c r="F212" s="113"/>
      <c r="G212" s="112"/>
      <c r="H212" s="114"/>
      <c r="I212" s="84"/>
      <c r="J212" s="75" t="str">
        <f t="shared" si="19"/>
        <v/>
      </c>
      <c r="K212" s="85" t="str">
        <f>IF(B212="","",VLOOKUP(B212,Taxen!$A$1:$E$13,3,FALSE)*H212)</f>
        <v/>
      </c>
      <c r="L212" s="86" t="str">
        <f>IF(B212="","",VLOOKUP(B212,Taxen!$A$1:$E$13,4,FALSE)*H212)</f>
        <v/>
      </c>
      <c r="M212" s="65"/>
      <c r="N212" s="29" t="str">
        <f>IF(ISERROR(VLOOKUP($B212,Taxen!$A:$D,2,FALSE)*$H212),"",(VLOOKUP($B212,Taxen!$A:$D,2,FALSE)*$H212))</f>
        <v/>
      </c>
      <c r="O212" s="30" t="str">
        <f>IF(ISERROR(VLOOKUP($B212,Taxen!$A:$D,3,FALSE)*$H212),"",(VLOOKUP($B212,Taxen!$A:$D,3,FALSE)*$H212))</f>
        <v/>
      </c>
      <c r="P212" s="31" t="str">
        <f>IF(ISERROR(VLOOKUP($B212,Taxen!$A:$D,4,FALSE)*$H212),"",(VLOOKUP($B212,Taxen!$A:$D,4,FALSE)*$H212))</f>
        <v/>
      </c>
      <c r="Q212" s="32" t="str">
        <f t="shared" si="20"/>
        <v/>
      </c>
      <c r="R212" s="141"/>
      <c r="S212" s="33" t="str">
        <f t="shared" si="21"/>
        <v/>
      </c>
      <c r="T212" s="33" t="str">
        <f>IF(ISERROR(VLOOKUP($B212,Taxen!$A:$E,5,FALSE)),"",(VLOOKUP($B212,Taxen!$A:$E,5,FALSE)))</f>
        <v/>
      </c>
      <c r="U212" s="9" t="str">
        <f t="shared" si="22"/>
        <v>ok</v>
      </c>
      <c r="X212" s="102" t="e">
        <f>VLOOKUP($E212,'Erfassung Adressen'!$A:$M,'Erfassung Adressen'!G$1,FALSE)</f>
        <v>#N/A</v>
      </c>
      <c r="Y212" s="102" t="e">
        <f>VLOOKUP($E212,'Erfassung Adressen'!$A:$M,'Erfassung Adressen'!D$1,FALSE)</f>
        <v>#N/A</v>
      </c>
      <c r="Z212" s="102" t="e">
        <f>VLOOKUP($E212,'Erfassung Adressen'!$A:$M,'Erfassung Adressen'!E$1,FALSE)</f>
        <v>#N/A</v>
      </c>
      <c r="AA212" s="102" t="e">
        <f>VLOOKUP($E212,'Erfassung Adressen'!$A:$M,'Erfassung Adressen'!I$1,FALSE)</f>
        <v>#N/A</v>
      </c>
      <c r="AB212" s="102" t="e">
        <f>VLOOKUP($E212,'Erfassung Adressen'!$A:$M,'Erfassung Adressen'!J$1,FALSE)</f>
        <v>#N/A</v>
      </c>
      <c r="AC212" s="102" t="e">
        <f>VLOOKUP($E212,'Erfassung Adressen'!$A:$M,'Erfassung Adressen'!K$1,FALSE)</f>
        <v>#N/A</v>
      </c>
      <c r="AD212" s="102" t="e">
        <f>VLOOKUP($E212,'Erfassung Adressen'!$A:$M,'Erfassung Adressen'!L$1,FALSE)</f>
        <v>#N/A</v>
      </c>
      <c r="AE212" s="102" t="e">
        <f>VLOOKUP($E212,'Erfassung Adressen'!$A:$M,'Erfassung Adressen'!M$1,FALSE)</f>
        <v>#N/A</v>
      </c>
    </row>
    <row r="213" spans="1:31" x14ac:dyDescent="0.2">
      <c r="A213" s="147"/>
      <c r="B213" s="35"/>
      <c r="C213" s="84"/>
      <c r="D213" s="84"/>
      <c r="E213" s="84"/>
      <c r="F213" s="111"/>
      <c r="G213" s="84"/>
      <c r="H213" s="83"/>
      <c r="I213" s="84"/>
      <c r="J213" s="75" t="str">
        <f t="shared" si="19"/>
        <v/>
      </c>
      <c r="K213" s="85" t="str">
        <f>IF(B213="","",VLOOKUP(B213,Taxen!$A$1:$E$13,3,FALSE)*H213)</f>
        <v/>
      </c>
      <c r="L213" s="86" t="str">
        <f>IF(B213="","",VLOOKUP(B213,Taxen!$A$1:$E$13,4,FALSE)*H213)</f>
        <v/>
      </c>
      <c r="M213" s="65"/>
      <c r="N213" s="29" t="str">
        <f>IF(ISERROR(VLOOKUP($B213,Taxen!$A:$D,2,FALSE)*$H213),"",(VLOOKUP($B213,Taxen!$A:$D,2,FALSE)*$H213))</f>
        <v/>
      </c>
      <c r="O213" s="30" t="str">
        <f>IF(ISERROR(VLOOKUP($B213,Taxen!$A:$D,3,FALSE)*$H213),"",(VLOOKUP($B213,Taxen!$A:$D,3,FALSE)*$H213))</f>
        <v/>
      </c>
      <c r="P213" s="31" t="str">
        <f>IF(ISERROR(VLOOKUP($B213,Taxen!$A:$D,4,FALSE)*$H213),"",(VLOOKUP($B213,Taxen!$A:$D,4,FALSE)*$H213))</f>
        <v/>
      </c>
      <c r="Q213" s="32" t="str">
        <f t="shared" si="20"/>
        <v/>
      </c>
      <c r="R213" s="141"/>
      <c r="S213" s="33" t="str">
        <f t="shared" si="21"/>
        <v/>
      </c>
      <c r="T213" s="33" t="str">
        <f>IF(ISERROR(VLOOKUP($B213,Taxen!$A:$E,5,FALSE)),"",(VLOOKUP($B213,Taxen!$A:$E,5,FALSE)))</f>
        <v/>
      </c>
      <c r="U213" s="9" t="str">
        <f t="shared" si="22"/>
        <v>ok</v>
      </c>
      <c r="X213" s="102" t="e">
        <f>VLOOKUP($E213,'Erfassung Adressen'!$A:$M,'Erfassung Adressen'!G$1,FALSE)</f>
        <v>#N/A</v>
      </c>
      <c r="Y213" s="102" t="e">
        <f>VLOOKUP($E213,'Erfassung Adressen'!$A:$M,'Erfassung Adressen'!D$1,FALSE)</f>
        <v>#N/A</v>
      </c>
      <c r="Z213" s="102" t="e">
        <f>VLOOKUP($E213,'Erfassung Adressen'!$A:$M,'Erfassung Adressen'!E$1,FALSE)</f>
        <v>#N/A</v>
      </c>
      <c r="AA213" s="102" t="e">
        <f>VLOOKUP($E213,'Erfassung Adressen'!$A:$M,'Erfassung Adressen'!I$1,FALSE)</f>
        <v>#N/A</v>
      </c>
      <c r="AB213" s="102" t="e">
        <f>VLOOKUP($E213,'Erfassung Adressen'!$A:$M,'Erfassung Adressen'!J$1,FALSE)</f>
        <v>#N/A</v>
      </c>
      <c r="AC213" s="102" t="e">
        <f>VLOOKUP($E213,'Erfassung Adressen'!$A:$M,'Erfassung Adressen'!K$1,FALSE)</f>
        <v>#N/A</v>
      </c>
      <c r="AD213" s="102" t="e">
        <f>VLOOKUP($E213,'Erfassung Adressen'!$A:$M,'Erfassung Adressen'!L$1,FALSE)</f>
        <v>#N/A</v>
      </c>
      <c r="AE213" s="102" t="e">
        <f>VLOOKUP($E213,'Erfassung Adressen'!$A:$M,'Erfassung Adressen'!M$1,FALSE)</f>
        <v>#N/A</v>
      </c>
    </row>
    <row r="214" spans="1:31" x14ac:dyDescent="0.2">
      <c r="A214" s="147"/>
      <c r="B214" s="142"/>
      <c r="C214" s="112"/>
      <c r="D214" s="112"/>
      <c r="E214" s="112"/>
      <c r="F214" s="113"/>
      <c r="G214" s="112"/>
      <c r="H214" s="114"/>
      <c r="I214" s="84"/>
      <c r="J214" s="75" t="str">
        <f t="shared" si="19"/>
        <v/>
      </c>
      <c r="K214" s="85" t="str">
        <f>IF(B214="","",VLOOKUP(B214,Taxen!$A$1:$E$13,3,FALSE)*H214)</f>
        <v/>
      </c>
      <c r="L214" s="86" t="str">
        <f>IF(B214="","",VLOOKUP(B214,Taxen!$A$1:$E$13,4,FALSE)*H214)</f>
        <v/>
      </c>
      <c r="M214" s="65"/>
      <c r="N214" s="29" t="str">
        <f>IF(ISERROR(VLOOKUP($B214,Taxen!$A:$D,2,FALSE)*$H214),"",(VLOOKUP($B214,Taxen!$A:$D,2,FALSE)*$H214))</f>
        <v/>
      </c>
      <c r="O214" s="30" t="str">
        <f>IF(ISERROR(VLOOKUP($B214,Taxen!$A:$D,3,FALSE)*$H214),"",(VLOOKUP($B214,Taxen!$A:$D,3,FALSE)*$H214))</f>
        <v/>
      </c>
      <c r="P214" s="31" t="str">
        <f>IF(ISERROR(VLOOKUP($B214,Taxen!$A:$D,4,FALSE)*$H214),"",(VLOOKUP($B214,Taxen!$A:$D,4,FALSE)*$H214))</f>
        <v/>
      </c>
      <c r="Q214" s="32" t="str">
        <f t="shared" si="20"/>
        <v/>
      </c>
      <c r="R214" s="141"/>
      <c r="S214" s="33" t="str">
        <f t="shared" si="21"/>
        <v/>
      </c>
      <c r="T214" s="33" t="str">
        <f>IF(ISERROR(VLOOKUP($B214,Taxen!$A:$E,5,FALSE)),"",(VLOOKUP($B214,Taxen!$A:$E,5,FALSE)))</f>
        <v/>
      </c>
      <c r="U214" s="9" t="str">
        <f t="shared" si="22"/>
        <v>ok</v>
      </c>
      <c r="X214" s="102" t="e">
        <f>VLOOKUP($E214,'Erfassung Adressen'!$A:$M,'Erfassung Adressen'!G$1,FALSE)</f>
        <v>#N/A</v>
      </c>
      <c r="Y214" s="102" t="e">
        <f>VLOOKUP($E214,'Erfassung Adressen'!$A:$M,'Erfassung Adressen'!D$1,FALSE)</f>
        <v>#N/A</v>
      </c>
      <c r="Z214" s="102" t="e">
        <f>VLOOKUP($E214,'Erfassung Adressen'!$A:$M,'Erfassung Adressen'!E$1,FALSE)</f>
        <v>#N/A</v>
      </c>
      <c r="AA214" s="102" t="e">
        <f>VLOOKUP($E214,'Erfassung Adressen'!$A:$M,'Erfassung Adressen'!I$1,FALSE)</f>
        <v>#N/A</v>
      </c>
      <c r="AB214" s="102" t="e">
        <f>VLOOKUP($E214,'Erfassung Adressen'!$A:$M,'Erfassung Adressen'!J$1,FALSE)</f>
        <v>#N/A</v>
      </c>
      <c r="AC214" s="102" t="e">
        <f>VLOOKUP($E214,'Erfassung Adressen'!$A:$M,'Erfassung Adressen'!K$1,FALSE)</f>
        <v>#N/A</v>
      </c>
      <c r="AD214" s="102" t="e">
        <f>VLOOKUP($E214,'Erfassung Adressen'!$A:$M,'Erfassung Adressen'!L$1,FALSE)</f>
        <v>#N/A</v>
      </c>
      <c r="AE214" s="102" t="e">
        <f>VLOOKUP($E214,'Erfassung Adressen'!$A:$M,'Erfassung Adressen'!M$1,FALSE)</f>
        <v>#N/A</v>
      </c>
    </row>
    <row r="215" spans="1:31" x14ac:dyDescent="0.2">
      <c r="A215" s="147"/>
      <c r="B215" s="35"/>
      <c r="C215" s="84"/>
      <c r="D215" s="84"/>
      <c r="E215" s="84"/>
      <c r="F215" s="111"/>
      <c r="G215" s="84"/>
      <c r="H215" s="83"/>
      <c r="I215" s="84"/>
      <c r="J215" s="75" t="str">
        <f t="shared" si="19"/>
        <v/>
      </c>
      <c r="K215" s="85" t="str">
        <f>IF(B215="","",VLOOKUP(B215,Taxen!$A$1:$E$13,3,FALSE)*H215)</f>
        <v/>
      </c>
      <c r="L215" s="86" t="str">
        <f>IF(B215="","",VLOOKUP(B215,Taxen!$A$1:$E$13,4,FALSE)*H215)</f>
        <v/>
      </c>
      <c r="M215" s="65"/>
      <c r="N215" s="29" t="str">
        <f>IF(ISERROR(VLOOKUP($B215,Taxen!$A:$D,2,FALSE)*$H215),"",(VLOOKUP($B215,Taxen!$A:$D,2,FALSE)*$H215))</f>
        <v/>
      </c>
      <c r="O215" s="30" t="str">
        <f>IF(ISERROR(VLOOKUP($B215,Taxen!$A:$D,3,FALSE)*$H215),"",(VLOOKUP($B215,Taxen!$A:$D,3,FALSE)*$H215))</f>
        <v/>
      </c>
      <c r="P215" s="31" t="str">
        <f>IF(ISERROR(VLOOKUP($B215,Taxen!$A:$D,4,FALSE)*$H215),"",(VLOOKUP($B215,Taxen!$A:$D,4,FALSE)*$H215))</f>
        <v/>
      </c>
      <c r="Q215" s="32" t="str">
        <f t="shared" si="20"/>
        <v/>
      </c>
      <c r="R215" s="141"/>
      <c r="S215" s="33" t="str">
        <f t="shared" si="21"/>
        <v/>
      </c>
      <c r="T215" s="33" t="str">
        <f>IF(ISERROR(VLOOKUP($B215,Taxen!$A:$E,5,FALSE)),"",(VLOOKUP($B215,Taxen!$A:$E,5,FALSE)))</f>
        <v/>
      </c>
      <c r="U215" s="9" t="str">
        <f t="shared" si="22"/>
        <v>ok</v>
      </c>
      <c r="X215" s="102" t="e">
        <f>VLOOKUP($E215,'Erfassung Adressen'!$A:$M,'Erfassung Adressen'!G$1,FALSE)</f>
        <v>#N/A</v>
      </c>
      <c r="Y215" s="102" t="e">
        <f>VLOOKUP($E215,'Erfassung Adressen'!$A:$M,'Erfassung Adressen'!D$1,FALSE)</f>
        <v>#N/A</v>
      </c>
      <c r="Z215" s="102" t="e">
        <f>VLOOKUP($E215,'Erfassung Adressen'!$A:$M,'Erfassung Adressen'!E$1,FALSE)</f>
        <v>#N/A</v>
      </c>
      <c r="AA215" s="102" t="e">
        <f>VLOOKUP($E215,'Erfassung Adressen'!$A:$M,'Erfassung Adressen'!I$1,FALSE)</f>
        <v>#N/A</v>
      </c>
      <c r="AB215" s="102" t="e">
        <f>VLOOKUP($E215,'Erfassung Adressen'!$A:$M,'Erfassung Adressen'!J$1,FALSE)</f>
        <v>#N/A</v>
      </c>
      <c r="AC215" s="102" t="e">
        <f>VLOOKUP($E215,'Erfassung Adressen'!$A:$M,'Erfassung Adressen'!K$1,FALSE)</f>
        <v>#N/A</v>
      </c>
      <c r="AD215" s="102" t="e">
        <f>VLOOKUP($E215,'Erfassung Adressen'!$A:$M,'Erfassung Adressen'!L$1,FALSE)</f>
        <v>#N/A</v>
      </c>
      <c r="AE215" s="102" t="e">
        <f>VLOOKUP($E215,'Erfassung Adressen'!$A:$M,'Erfassung Adressen'!M$1,FALSE)</f>
        <v>#N/A</v>
      </c>
    </row>
    <row r="216" spans="1:31" x14ac:dyDescent="0.2">
      <c r="A216" s="147"/>
      <c r="B216" s="142"/>
      <c r="C216" s="112"/>
      <c r="D216" s="112"/>
      <c r="E216" s="112"/>
      <c r="F216" s="113"/>
      <c r="G216" s="112"/>
      <c r="H216" s="114"/>
      <c r="I216" s="84"/>
      <c r="J216" s="75" t="str">
        <f t="shared" si="19"/>
        <v/>
      </c>
      <c r="K216" s="85" t="str">
        <f>IF(B216="","",VLOOKUP(B216,Taxen!$A$1:$E$13,3,FALSE)*H216)</f>
        <v/>
      </c>
      <c r="L216" s="86" t="str">
        <f>IF(B216="","",VLOOKUP(B216,Taxen!$A$1:$E$13,4,FALSE)*H216)</f>
        <v/>
      </c>
      <c r="M216" s="65"/>
      <c r="N216" s="29" t="str">
        <f>IF(ISERROR(VLOOKUP($B216,Taxen!$A:$D,2,FALSE)*$H216),"",(VLOOKUP($B216,Taxen!$A:$D,2,FALSE)*$H216))</f>
        <v/>
      </c>
      <c r="O216" s="30" t="str">
        <f>IF(ISERROR(VLOOKUP($B216,Taxen!$A:$D,3,FALSE)*$H216),"",(VLOOKUP($B216,Taxen!$A:$D,3,FALSE)*$H216))</f>
        <v/>
      </c>
      <c r="P216" s="31" t="str">
        <f>IF(ISERROR(VLOOKUP($B216,Taxen!$A:$D,4,FALSE)*$H216),"",(VLOOKUP($B216,Taxen!$A:$D,4,FALSE)*$H216))</f>
        <v/>
      </c>
      <c r="Q216" s="32" t="str">
        <f t="shared" si="20"/>
        <v/>
      </c>
      <c r="R216" s="141"/>
      <c r="S216" s="33" t="str">
        <f t="shared" si="21"/>
        <v/>
      </c>
      <c r="T216" s="33" t="str">
        <f>IF(ISERROR(VLOOKUP($B216,Taxen!$A:$E,5,FALSE)),"",(VLOOKUP($B216,Taxen!$A:$E,5,FALSE)))</f>
        <v/>
      </c>
      <c r="U216" s="9" t="str">
        <f t="shared" si="22"/>
        <v>ok</v>
      </c>
      <c r="X216" s="102" t="e">
        <f>VLOOKUP($E216,'Erfassung Adressen'!$A:$M,'Erfassung Adressen'!G$1,FALSE)</f>
        <v>#N/A</v>
      </c>
      <c r="Y216" s="102" t="e">
        <f>VLOOKUP($E216,'Erfassung Adressen'!$A:$M,'Erfassung Adressen'!D$1,FALSE)</f>
        <v>#N/A</v>
      </c>
      <c r="Z216" s="102" t="e">
        <f>VLOOKUP($E216,'Erfassung Adressen'!$A:$M,'Erfassung Adressen'!E$1,FALSE)</f>
        <v>#N/A</v>
      </c>
      <c r="AA216" s="102" t="e">
        <f>VLOOKUP($E216,'Erfassung Adressen'!$A:$M,'Erfassung Adressen'!I$1,FALSE)</f>
        <v>#N/A</v>
      </c>
      <c r="AB216" s="102" t="e">
        <f>VLOOKUP($E216,'Erfassung Adressen'!$A:$M,'Erfassung Adressen'!J$1,FALSE)</f>
        <v>#N/A</v>
      </c>
      <c r="AC216" s="102" t="e">
        <f>VLOOKUP($E216,'Erfassung Adressen'!$A:$M,'Erfassung Adressen'!K$1,FALSE)</f>
        <v>#N/A</v>
      </c>
      <c r="AD216" s="102" t="e">
        <f>VLOOKUP($E216,'Erfassung Adressen'!$A:$M,'Erfassung Adressen'!L$1,FALSE)</f>
        <v>#N/A</v>
      </c>
      <c r="AE216" s="102" t="e">
        <f>VLOOKUP($E216,'Erfassung Adressen'!$A:$M,'Erfassung Adressen'!M$1,FALSE)</f>
        <v>#N/A</v>
      </c>
    </row>
    <row r="217" spans="1:31" x14ac:dyDescent="0.2">
      <c r="A217" s="147"/>
      <c r="B217" s="35"/>
      <c r="C217" s="84"/>
      <c r="D217" s="84"/>
      <c r="E217" s="84"/>
      <c r="F217" s="111"/>
      <c r="G217" s="84"/>
      <c r="H217" s="83"/>
      <c r="I217" s="84"/>
      <c r="J217" s="75" t="str">
        <f t="shared" si="19"/>
        <v/>
      </c>
      <c r="K217" s="85" t="str">
        <f>IF(B217="","",VLOOKUP(B217,Taxen!$A$1:$E$13,3,FALSE)*H217)</f>
        <v/>
      </c>
      <c r="L217" s="86" t="str">
        <f>IF(B217="","",VLOOKUP(B217,Taxen!$A$1:$E$13,4,FALSE)*H217)</f>
        <v/>
      </c>
      <c r="M217" s="65"/>
      <c r="N217" s="29" t="str">
        <f>IF(ISERROR(VLOOKUP($B217,Taxen!$A:$D,2,FALSE)*$H217),"",(VLOOKUP($B217,Taxen!$A:$D,2,FALSE)*$H217))</f>
        <v/>
      </c>
      <c r="O217" s="30" t="str">
        <f>IF(ISERROR(VLOOKUP($B217,Taxen!$A:$D,3,FALSE)*$H217),"",(VLOOKUP($B217,Taxen!$A:$D,3,FALSE)*$H217))</f>
        <v/>
      </c>
      <c r="P217" s="31" t="str">
        <f>IF(ISERROR(VLOOKUP($B217,Taxen!$A:$D,4,FALSE)*$H217),"",(VLOOKUP($B217,Taxen!$A:$D,4,FALSE)*$H217))</f>
        <v/>
      </c>
      <c r="Q217" s="32" t="str">
        <f t="shared" si="20"/>
        <v/>
      </c>
      <c r="R217" s="141"/>
      <c r="S217" s="33" t="str">
        <f t="shared" si="21"/>
        <v/>
      </c>
      <c r="T217" s="33" t="str">
        <f>IF(ISERROR(VLOOKUP($B217,Taxen!$A:$E,5,FALSE)),"",(VLOOKUP($B217,Taxen!$A:$E,5,FALSE)))</f>
        <v/>
      </c>
      <c r="U217" s="9" t="str">
        <f t="shared" si="22"/>
        <v>ok</v>
      </c>
      <c r="X217" s="102" t="e">
        <f>VLOOKUP($E217,'Erfassung Adressen'!$A:$M,'Erfassung Adressen'!G$1,FALSE)</f>
        <v>#N/A</v>
      </c>
      <c r="Y217" s="102" t="e">
        <f>VLOOKUP($E217,'Erfassung Adressen'!$A:$M,'Erfassung Adressen'!D$1,FALSE)</f>
        <v>#N/A</v>
      </c>
      <c r="Z217" s="102" t="e">
        <f>VLOOKUP($E217,'Erfassung Adressen'!$A:$M,'Erfassung Adressen'!E$1,FALSE)</f>
        <v>#N/A</v>
      </c>
      <c r="AA217" s="102" t="e">
        <f>VLOOKUP($E217,'Erfassung Adressen'!$A:$M,'Erfassung Adressen'!I$1,FALSE)</f>
        <v>#N/A</v>
      </c>
      <c r="AB217" s="102" t="e">
        <f>VLOOKUP($E217,'Erfassung Adressen'!$A:$M,'Erfassung Adressen'!J$1,FALSE)</f>
        <v>#N/A</v>
      </c>
      <c r="AC217" s="102" t="e">
        <f>VLOOKUP($E217,'Erfassung Adressen'!$A:$M,'Erfassung Adressen'!K$1,FALSE)</f>
        <v>#N/A</v>
      </c>
      <c r="AD217" s="102" t="e">
        <f>VLOOKUP($E217,'Erfassung Adressen'!$A:$M,'Erfassung Adressen'!L$1,FALSE)</f>
        <v>#N/A</v>
      </c>
      <c r="AE217" s="102" t="e">
        <f>VLOOKUP($E217,'Erfassung Adressen'!$A:$M,'Erfassung Adressen'!M$1,FALSE)</f>
        <v>#N/A</v>
      </c>
    </row>
    <row r="218" spans="1:31" x14ac:dyDescent="0.2">
      <c r="A218" s="147"/>
      <c r="B218" s="142"/>
      <c r="C218" s="112"/>
      <c r="D218" s="112"/>
      <c r="E218" s="112"/>
      <c r="F218" s="113"/>
      <c r="G218" s="112"/>
      <c r="H218" s="114"/>
      <c r="I218" s="84"/>
      <c r="J218" s="75" t="str">
        <f t="shared" si="19"/>
        <v/>
      </c>
      <c r="K218" s="85" t="str">
        <f>IF(B218="","",VLOOKUP(B218,Taxen!$A$1:$E$13,3,FALSE)*H218)</f>
        <v/>
      </c>
      <c r="L218" s="86" t="str">
        <f>IF(B218="","",VLOOKUP(B218,Taxen!$A$1:$E$13,4,FALSE)*H218)</f>
        <v/>
      </c>
      <c r="M218" s="65"/>
      <c r="N218" s="29" t="str">
        <f>IF(ISERROR(VLOOKUP($B218,Taxen!$A:$D,2,FALSE)*$H218),"",(VLOOKUP($B218,Taxen!$A:$D,2,FALSE)*$H218))</f>
        <v/>
      </c>
      <c r="O218" s="30" t="str">
        <f>IF(ISERROR(VLOOKUP($B218,Taxen!$A:$D,3,FALSE)*$H218),"",(VLOOKUP($B218,Taxen!$A:$D,3,FALSE)*$H218))</f>
        <v/>
      </c>
      <c r="P218" s="31" t="str">
        <f>IF(ISERROR(VLOOKUP($B218,Taxen!$A:$D,4,FALSE)*$H218),"",(VLOOKUP($B218,Taxen!$A:$D,4,FALSE)*$H218))</f>
        <v/>
      </c>
      <c r="Q218" s="32" t="str">
        <f t="shared" si="20"/>
        <v/>
      </c>
      <c r="R218" s="141"/>
      <c r="S218" s="33" t="str">
        <f t="shared" si="21"/>
        <v/>
      </c>
      <c r="T218" s="33" t="str">
        <f>IF(ISERROR(VLOOKUP($B218,Taxen!$A:$E,5,FALSE)),"",(VLOOKUP($B218,Taxen!$A:$E,5,FALSE)))</f>
        <v/>
      </c>
      <c r="U218" s="9" t="str">
        <f t="shared" si="22"/>
        <v>ok</v>
      </c>
      <c r="X218" s="102" t="e">
        <f>VLOOKUP($E218,'Erfassung Adressen'!$A:$M,'Erfassung Adressen'!G$1,FALSE)</f>
        <v>#N/A</v>
      </c>
      <c r="Y218" s="102" t="e">
        <f>VLOOKUP($E218,'Erfassung Adressen'!$A:$M,'Erfassung Adressen'!D$1,FALSE)</f>
        <v>#N/A</v>
      </c>
      <c r="Z218" s="102" t="e">
        <f>VLOOKUP($E218,'Erfassung Adressen'!$A:$M,'Erfassung Adressen'!E$1,FALSE)</f>
        <v>#N/A</v>
      </c>
      <c r="AA218" s="102" t="e">
        <f>VLOOKUP($E218,'Erfassung Adressen'!$A:$M,'Erfassung Adressen'!I$1,FALSE)</f>
        <v>#N/A</v>
      </c>
      <c r="AB218" s="102" t="e">
        <f>VLOOKUP($E218,'Erfassung Adressen'!$A:$M,'Erfassung Adressen'!J$1,FALSE)</f>
        <v>#N/A</v>
      </c>
      <c r="AC218" s="102" t="e">
        <f>VLOOKUP($E218,'Erfassung Adressen'!$A:$M,'Erfassung Adressen'!K$1,FALSE)</f>
        <v>#N/A</v>
      </c>
      <c r="AD218" s="102" t="e">
        <f>VLOOKUP($E218,'Erfassung Adressen'!$A:$M,'Erfassung Adressen'!L$1,FALSE)</f>
        <v>#N/A</v>
      </c>
      <c r="AE218" s="102" t="e">
        <f>VLOOKUP($E218,'Erfassung Adressen'!$A:$M,'Erfassung Adressen'!M$1,FALSE)</f>
        <v>#N/A</v>
      </c>
    </row>
    <row r="219" spans="1:31" x14ac:dyDescent="0.2">
      <c r="A219" s="147"/>
      <c r="B219" s="35"/>
      <c r="C219" s="84"/>
      <c r="D219" s="84"/>
      <c r="E219" s="84"/>
      <c r="F219" s="111"/>
      <c r="G219" s="84"/>
      <c r="H219" s="83"/>
      <c r="I219" s="84"/>
      <c r="J219" s="75" t="str">
        <f t="shared" si="19"/>
        <v/>
      </c>
      <c r="K219" s="85" t="str">
        <f>IF(B219="","",VLOOKUP(B219,Taxen!$A$1:$E$13,3,FALSE)*H219)</f>
        <v/>
      </c>
      <c r="L219" s="86" t="str">
        <f>IF(B219="","",VLOOKUP(B219,Taxen!$A$1:$E$13,4,FALSE)*H219)</f>
        <v/>
      </c>
      <c r="M219" s="65"/>
      <c r="N219" s="29" t="str">
        <f>IF(ISERROR(VLOOKUP($B219,Taxen!$A:$D,2,FALSE)*$H219),"",(VLOOKUP($B219,Taxen!$A:$D,2,FALSE)*$H219))</f>
        <v/>
      </c>
      <c r="O219" s="30" t="str">
        <f>IF(ISERROR(VLOOKUP($B219,Taxen!$A:$D,3,FALSE)*$H219),"",(VLOOKUP($B219,Taxen!$A:$D,3,FALSE)*$H219))</f>
        <v/>
      </c>
      <c r="P219" s="31" t="str">
        <f>IF(ISERROR(VLOOKUP($B219,Taxen!$A:$D,4,FALSE)*$H219),"",(VLOOKUP($B219,Taxen!$A:$D,4,FALSE)*$H219))</f>
        <v/>
      </c>
      <c r="Q219" s="32" t="str">
        <f t="shared" si="20"/>
        <v/>
      </c>
      <c r="R219" s="141"/>
      <c r="S219" s="33" t="str">
        <f t="shared" si="21"/>
        <v/>
      </c>
      <c r="T219" s="33" t="str">
        <f>IF(ISERROR(VLOOKUP($B219,Taxen!$A:$E,5,FALSE)),"",(VLOOKUP($B219,Taxen!$A:$E,5,FALSE)))</f>
        <v/>
      </c>
      <c r="U219" s="9" t="str">
        <f t="shared" si="22"/>
        <v>ok</v>
      </c>
      <c r="X219" s="102" t="e">
        <f>VLOOKUP($E219,'Erfassung Adressen'!$A:$M,'Erfassung Adressen'!G$1,FALSE)</f>
        <v>#N/A</v>
      </c>
      <c r="Y219" s="102" t="e">
        <f>VLOOKUP($E219,'Erfassung Adressen'!$A:$M,'Erfassung Adressen'!D$1,FALSE)</f>
        <v>#N/A</v>
      </c>
      <c r="Z219" s="102" t="e">
        <f>VLOOKUP($E219,'Erfassung Adressen'!$A:$M,'Erfassung Adressen'!E$1,FALSE)</f>
        <v>#N/A</v>
      </c>
      <c r="AA219" s="102" t="e">
        <f>VLOOKUP($E219,'Erfassung Adressen'!$A:$M,'Erfassung Adressen'!I$1,FALSE)</f>
        <v>#N/A</v>
      </c>
      <c r="AB219" s="102" t="e">
        <f>VLOOKUP($E219,'Erfassung Adressen'!$A:$M,'Erfassung Adressen'!J$1,FALSE)</f>
        <v>#N/A</v>
      </c>
      <c r="AC219" s="102" t="e">
        <f>VLOOKUP($E219,'Erfassung Adressen'!$A:$M,'Erfassung Adressen'!K$1,FALSE)</f>
        <v>#N/A</v>
      </c>
      <c r="AD219" s="102" t="e">
        <f>VLOOKUP($E219,'Erfassung Adressen'!$A:$M,'Erfassung Adressen'!L$1,FALSE)</f>
        <v>#N/A</v>
      </c>
      <c r="AE219" s="102" t="e">
        <f>VLOOKUP($E219,'Erfassung Adressen'!$A:$M,'Erfassung Adressen'!M$1,FALSE)</f>
        <v>#N/A</v>
      </c>
    </row>
    <row r="220" spans="1:31" x14ac:dyDescent="0.2">
      <c r="A220" s="147"/>
      <c r="B220" s="142"/>
      <c r="C220" s="112"/>
      <c r="D220" s="112"/>
      <c r="E220" s="112"/>
      <c r="F220" s="113"/>
      <c r="G220" s="112"/>
      <c r="H220" s="114"/>
      <c r="I220" s="84"/>
      <c r="J220" s="75" t="str">
        <f t="shared" si="19"/>
        <v/>
      </c>
      <c r="K220" s="85" t="str">
        <f>IF(B220="","",VLOOKUP(B220,Taxen!$A$1:$E$13,3,FALSE)*H220)</f>
        <v/>
      </c>
      <c r="L220" s="86" t="str">
        <f>IF(B220="","",VLOOKUP(B220,Taxen!$A$1:$E$13,4,FALSE)*H220)</f>
        <v/>
      </c>
      <c r="M220" s="65"/>
      <c r="N220" s="29" t="str">
        <f>IF(ISERROR(VLOOKUP($B220,Taxen!$A:$D,2,FALSE)*$H220),"",(VLOOKUP($B220,Taxen!$A:$D,2,FALSE)*$H220))</f>
        <v/>
      </c>
      <c r="O220" s="30" t="str">
        <f>IF(ISERROR(VLOOKUP($B220,Taxen!$A:$D,3,FALSE)*$H220),"",(VLOOKUP($B220,Taxen!$A:$D,3,FALSE)*$H220))</f>
        <v/>
      </c>
      <c r="P220" s="31" t="str">
        <f>IF(ISERROR(VLOOKUP($B220,Taxen!$A:$D,4,FALSE)*$H220),"",(VLOOKUP($B220,Taxen!$A:$D,4,FALSE)*$H220))</f>
        <v/>
      </c>
      <c r="Q220" s="32" t="str">
        <f t="shared" si="20"/>
        <v/>
      </c>
      <c r="R220" s="141"/>
      <c r="S220" s="33" t="str">
        <f t="shared" si="21"/>
        <v/>
      </c>
      <c r="T220" s="33" t="str">
        <f>IF(ISERROR(VLOOKUP($B220,Taxen!$A:$E,5,FALSE)),"",(VLOOKUP($B220,Taxen!$A:$E,5,FALSE)))</f>
        <v/>
      </c>
      <c r="U220" s="9" t="str">
        <f t="shared" si="22"/>
        <v>ok</v>
      </c>
      <c r="X220" s="102" t="e">
        <f>VLOOKUP($E220,'Erfassung Adressen'!$A:$M,'Erfassung Adressen'!G$1,FALSE)</f>
        <v>#N/A</v>
      </c>
      <c r="Y220" s="102" t="e">
        <f>VLOOKUP($E220,'Erfassung Adressen'!$A:$M,'Erfassung Adressen'!D$1,FALSE)</f>
        <v>#N/A</v>
      </c>
      <c r="Z220" s="102" t="e">
        <f>VLOOKUP($E220,'Erfassung Adressen'!$A:$M,'Erfassung Adressen'!E$1,FALSE)</f>
        <v>#N/A</v>
      </c>
      <c r="AA220" s="102" t="e">
        <f>VLOOKUP($E220,'Erfassung Adressen'!$A:$M,'Erfassung Adressen'!I$1,FALSE)</f>
        <v>#N/A</v>
      </c>
      <c r="AB220" s="102" t="e">
        <f>VLOOKUP($E220,'Erfassung Adressen'!$A:$M,'Erfassung Adressen'!J$1,FALSE)</f>
        <v>#N/A</v>
      </c>
      <c r="AC220" s="102" t="e">
        <f>VLOOKUP($E220,'Erfassung Adressen'!$A:$M,'Erfassung Adressen'!K$1,FALSE)</f>
        <v>#N/A</v>
      </c>
      <c r="AD220" s="102" t="e">
        <f>VLOOKUP($E220,'Erfassung Adressen'!$A:$M,'Erfassung Adressen'!L$1,FALSE)</f>
        <v>#N/A</v>
      </c>
      <c r="AE220" s="102" t="e">
        <f>VLOOKUP($E220,'Erfassung Adressen'!$A:$M,'Erfassung Adressen'!M$1,FALSE)</f>
        <v>#N/A</v>
      </c>
    </row>
    <row r="221" spans="1:31" x14ac:dyDescent="0.2">
      <c r="A221" s="147"/>
      <c r="B221" s="35"/>
      <c r="C221" s="84"/>
      <c r="D221" s="84"/>
      <c r="E221" s="84"/>
      <c r="F221" s="111"/>
      <c r="G221" s="84"/>
      <c r="H221" s="83"/>
      <c r="I221" s="84"/>
      <c r="J221" s="75" t="str">
        <f t="shared" si="19"/>
        <v/>
      </c>
      <c r="K221" s="85" t="str">
        <f>IF(B221="","",VLOOKUP(B221,Taxen!$A$1:$E$13,3,FALSE)*H221)</f>
        <v/>
      </c>
      <c r="L221" s="86" t="str">
        <f>IF(B221="","",VLOOKUP(B221,Taxen!$A$1:$E$13,4,FALSE)*H221)</f>
        <v/>
      </c>
      <c r="M221" s="65"/>
      <c r="N221" s="29" t="str">
        <f>IF(ISERROR(VLOOKUP($B221,Taxen!$A:$D,2,FALSE)*$H221),"",(VLOOKUP($B221,Taxen!$A:$D,2,FALSE)*$H221))</f>
        <v/>
      </c>
      <c r="O221" s="30" t="str">
        <f>IF(ISERROR(VLOOKUP($B221,Taxen!$A:$D,3,FALSE)*$H221),"",(VLOOKUP($B221,Taxen!$A:$D,3,FALSE)*$H221))</f>
        <v/>
      </c>
      <c r="P221" s="31" t="str">
        <f>IF(ISERROR(VLOOKUP($B221,Taxen!$A:$D,4,FALSE)*$H221),"",(VLOOKUP($B221,Taxen!$A:$D,4,FALSE)*$H221))</f>
        <v/>
      </c>
      <c r="Q221" s="32" t="str">
        <f t="shared" si="20"/>
        <v/>
      </c>
      <c r="R221" s="141"/>
      <c r="S221" s="33" t="str">
        <f t="shared" si="21"/>
        <v/>
      </c>
      <c r="T221" s="33" t="str">
        <f>IF(ISERROR(VLOOKUP($B221,Taxen!$A:$E,5,FALSE)),"",(VLOOKUP($B221,Taxen!$A:$E,5,FALSE)))</f>
        <v/>
      </c>
      <c r="U221" s="9" t="str">
        <f t="shared" si="22"/>
        <v>ok</v>
      </c>
      <c r="X221" s="102" t="e">
        <f>VLOOKUP($E221,'Erfassung Adressen'!$A:$M,'Erfassung Adressen'!G$1,FALSE)</f>
        <v>#N/A</v>
      </c>
      <c r="Y221" s="102" t="e">
        <f>VLOOKUP($E221,'Erfassung Adressen'!$A:$M,'Erfassung Adressen'!D$1,FALSE)</f>
        <v>#N/A</v>
      </c>
      <c r="Z221" s="102" t="e">
        <f>VLOOKUP($E221,'Erfassung Adressen'!$A:$M,'Erfassung Adressen'!E$1,FALSE)</f>
        <v>#N/A</v>
      </c>
      <c r="AA221" s="102" t="e">
        <f>VLOOKUP($E221,'Erfassung Adressen'!$A:$M,'Erfassung Adressen'!I$1,FALSE)</f>
        <v>#N/A</v>
      </c>
      <c r="AB221" s="102" t="e">
        <f>VLOOKUP($E221,'Erfassung Adressen'!$A:$M,'Erfassung Adressen'!J$1,FALSE)</f>
        <v>#N/A</v>
      </c>
      <c r="AC221" s="102" t="e">
        <f>VLOOKUP($E221,'Erfassung Adressen'!$A:$M,'Erfassung Adressen'!K$1,FALSE)</f>
        <v>#N/A</v>
      </c>
      <c r="AD221" s="102" t="e">
        <f>VLOOKUP($E221,'Erfassung Adressen'!$A:$M,'Erfassung Adressen'!L$1,FALSE)</f>
        <v>#N/A</v>
      </c>
      <c r="AE221" s="102" t="e">
        <f>VLOOKUP($E221,'Erfassung Adressen'!$A:$M,'Erfassung Adressen'!M$1,FALSE)</f>
        <v>#N/A</v>
      </c>
    </row>
    <row r="222" spans="1:31" x14ac:dyDescent="0.2">
      <c r="A222" s="147"/>
      <c r="B222" s="142"/>
      <c r="C222" s="112"/>
      <c r="D222" s="112"/>
      <c r="E222" s="112"/>
      <c r="F222" s="113"/>
      <c r="G222" s="112"/>
      <c r="H222" s="114"/>
      <c r="I222" s="84"/>
      <c r="J222" s="75" t="str">
        <f t="shared" si="19"/>
        <v/>
      </c>
      <c r="K222" s="85" t="str">
        <f>IF(B222="","",VLOOKUP(B222,Taxen!$A$1:$E$13,3,FALSE)*H222)</f>
        <v/>
      </c>
      <c r="L222" s="86" t="str">
        <f>IF(B222="","",VLOOKUP(B222,Taxen!$A$1:$E$13,4,FALSE)*H222)</f>
        <v/>
      </c>
      <c r="M222" s="65"/>
      <c r="N222" s="29" t="str">
        <f>IF(ISERROR(VLOOKUP($B222,Taxen!$A:$D,2,FALSE)*$H222),"",(VLOOKUP($B222,Taxen!$A:$D,2,FALSE)*$H222))</f>
        <v/>
      </c>
      <c r="O222" s="30" t="str">
        <f>IF(ISERROR(VLOOKUP($B222,Taxen!$A:$D,3,FALSE)*$H222),"",(VLOOKUP($B222,Taxen!$A:$D,3,FALSE)*$H222))</f>
        <v/>
      </c>
      <c r="P222" s="31" t="str">
        <f>IF(ISERROR(VLOOKUP($B222,Taxen!$A:$D,4,FALSE)*$H222),"",(VLOOKUP($B222,Taxen!$A:$D,4,FALSE)*$H222))</f>
        <v/>
      </c>
      <c r="Q222" s="32" t="str">
        <f t="shared" si="20"/>
        <v/>
      </c>
      <c r="R222" s="141"/>
      <c r="S222" s="33" t="str">
        <f t="shared" si="21"/>
        <v/>
      </c>
      <c r="T222" s="33" t="str">
        <f>IF(ISERROR(VLOOKUP($B222,Taxen!$A:$E,5,FALSE)),"",(VLOOKUP($B222,Taxen!$A:$E,5,FALSE)))</f>
        <v/>
      </c>
      <c r="U222" s="9" t="str">
        <f t="shared" si="22"/>
        <v>ok</v>
      </c>
      <c r="X222" s="102" t="e">
        <f>VLOOKUP($E222,'Erfassung Adressen'!$A:$M,'Erfassung Adressen'!G$1,FALSE)</f>
        <v>#N/A</v>
      </c>
      <c r="Y222" s="102" t="e">
        <f>VLOOKUP($E222,'Erfassung Adressen'!$A:$M,'Erfassung Adressen'!D$1,FALSE)</f>
        <v>#N/A</v>
      </c>
      <c r="Z222" s="102" t="e">
        <f>VLOOKUP($E222,'Erfassung Adressen'!$A:$M,'Erfassung Adressen'!E$1,FALSE)</f>
        <v>#N/A</v>
      </c>
      <c r="AA222" s="102" t="e">
        <f>VLOOKUP($E222,'Erfassung Adressen'!$A:$M,'Erfassung Adressen'!I$1,FALSE)</f>
        <v>#N/A</v>
      </c>
      <c r="AB222" s="102" t="e">
        <f>VLOOKUP($E222,'Erfassung Adressen'!$A:$M,'Erfassung Adressen'!J$1,FALSE)</f>
        <v>#N/A</v>
      </c>
      <c r="AC222" s="102" t="e">
        <f>VLOOKUP($E222,'Erfassung Adressen'!$A:$M,'Erfassung Adressen'!K$1,FALSE)</f>
        <v>#N/A</v>
      </c>
      <c r="AD222" s="102" t="e">
        <f>VLOOKUP($E222,'Erfassung Adressen'!$A:$M,'Erfassung Adressen'!L$1,FALSE)</f>
        <v>#N/A</v>
      </c>
      <c r="AE222" s="102" t="e">
        <f>VLOOKUP($E222,'Erfassung Adressen'!$A:$M,'Erfassung Adressen'!M$1,FALSE)</f>
        <v>#N/A</v>
      </c>
    </row>
    <row r="223" spans="1:31" x14ac:dyDescent="0.2">
      <c r="A223" s="147"/>
      <c r="B223" s="35"/>
      <c r="C223" s="84"/>
      <c r="D223" s="84"/>
      <c r="E223" s="84"/>
      <c r="F223" s="111"/>
      <c r="G223" s="84"/>
      <c r="H223" s="83"/>
      <c r="I223" s="84"/>
      <c r="J223" s="75" t="str">
        <f t="shared" si="19"/>
        <v/>
      </c>
      <c r="K223" s="85" t="str">
        <f>IF(B223="","",VLOOKUP(B223,Taxen!$A$1:$E$13,3,FALSE)*H223)</f>
        <v/>
      </c>
      <c r="L223" s="86" t="str">
        <f>IF(B223="","",VLOOKUP(B223,Taxen!$A$1:$E$13,4,FALSE)*H223)</f>
        <v/>
      </c>
      <c r="M223" s="65"/>
      <c r="N223" s="29" t="str">
        <f>IF(ISERROR(VLOOKUP($B223,Taxen!$A:$D,2,FALSE)*$H223),"",(VLOOKUP($B223,Taxen!$A:$D,2,FALSE)*$H223))</f>
        <v/>
      </c>
      <c r="O223" s="30" t="str">
        <f>IF(ISERROR(VLOOKUP($B223,Taxen!$A:$D,3,FALSE)*$H223),"",(VLOOKUP($B223,Taxen!$A:$D,3,FALSE)*$H223))</f>
        <v/>
      </c>
      <c r="P223" s="31" t="str">
        <f>IF(ISERROR(VLOOKUP($B223,Taxen!$A:$D,4,FALSE)*$H223),"",(VLOOKUP($B223,Taxen!$A:$D,4,FALSE)*$H223))</f>
        <v/>
      </c>
      <c r="Q223" s="32" t="str">
        <f t="shared" si="20"/>
        <v/>
      </c>
      <c r="R223" s="141"/>
      <c r="S223" s="33" t="str">
        <f t="shared" si="21"/>
        <v/>
      </c>
      <c r="T223" s="33" t="str">
        <f>IF(ISERROR(VLOOKUP($B223,Taxen!$A:$E,5,FALSE)),"",(VLOOKUP($B223,Taxen!$A:$E,5,FALSE)))</f>
        <v/>
      </c>
      <c r="U223" s="9" t="str">
        <f t="shared" si="22"/>
        <v>ok</v>
      </c>
      <c r="X223" s="102" t="e">
        <f>VLOOKUP($E223,'Erfassung Adressen'!$A:$M,'Erfassung Adressen'!G$1,FALSE)</f>
        <v>#N/A</v>
      </c>
      <c r="Y223" s="102" t="e">
        <f>VLOOKUP($E223,'Erfassung Adressen'!$A:$M,'Erfassung Adressen'!D$1,FALSE)</f>
        <v>#N/A</v>
      </c>
      <c r="Z223" s="102" t="e">
        <f>VLOOKUP($E223,'Erfassung Adressen'!$A:$M,'Erfassung Adressen'!E$1,FALSE)</f>
        <v>#N/A</v>
      </c>
      <c r="AA223" s="102" t="e">
        <f>VLOOKUP($E223,'Erfassung Adressen'!$A:$M,'Erfassung Adressen'!I$1,FALSE)</f>
        <v>#N/A</v>
      </c>
      <c r="AB223" s="102" t="e">
        <f>VLOOKUP($E223,'Erfassung Adressen'!$A:$M,'Erfassung Adressen'!J$1,FALSE)</f>
        <v>#N/A</v>
      </c>
      <c r="AC223" s="102" t="e">
        <f>VLOOKUP($E223,'Erfassung Adressen'!$A:$M,'Erfassung Adressen'!K$1,FALSE)</f>
        <v>#N/A</v>
      </c>
      <c r="AD223" s="102" t="e">
        <f>VLOOKUP($E223,'Erfassung Adressen'!$A:$M,'Erfassung Adressen'!L$1,FALSE)</f>
        <v>#N/A</v>
      </c>
      <c r="AE223" s="102" t="e">
        <f>VLOOKUP($E223,'Erfassung Adressen'!$A:$M,'Erfassung Adressen'!M$1,FALSE)</f>
        <v>#N/A</v>
      </c>
    </row>
    <row r="224" spans="1:31" x14ac:dyDescent="0.2">
      <c r="A224" s="147"/>
      <c r="B224" s="142"/>
      <c r="C224" s="112"/>
      <c r="D224" s="112"/>
      <c r="E224" s="112"/>
      <c r="F224" s="113"/>
      <c r="G224" s="112"/>
      <c r="H224" s="114"/>
      <c r="I224" s="84"/>
      <c r="J224" s="75" t="str">
        <f t="shared" si="19"/>
        <v/>
      </c>
      <c r="K224" s="85" t="str">
        <f>IF(B224="","",VLOOKUP(B224,Taxen!$A$1:$E$13,3,FALSE)*H224)</f>
        <v/>
      </c>
      <c r="L224" s="86" t="str">
        <f>IF(B224="","",VLOOKUP(B224,Taxen!$A$1:$E$13,4,FALSE)*H224)</f>
        <v/>
      </c>
      <c r="M224" s="65"/>
      <c r="N224" s="29" t="str">
        <f>IF(ISERROR(VLOOKUP($B224,Taxen!$A:$D,2,FALSE)*$H224),"",(VLOOKUP($B224,Taxen!$A:$D,2,FALSE)*$H224))</f>
        <v/>
      </c>
      <c r="O224" s="30" t="str">
        <f>IF(ISERROR(VLOOKUP($B224,Taxen!$A:$D,3,FALSE)*$H224),"",(VLOOKUP($B224,Taxen!$A:$D,3,FALSE)*$H224))</f>
        <v/>
      </c>
      <c r="P224" s="31" t="str">
        <f>IF(ISERROR(VLOOKUP($B224,Taxen!$A:$D,4,FALSE)*$H224),"",(VLOOKUP($B224,Taxen!$A:$D,4,FALSE)*$H224))</f>
        <v/>
      </c>
      <c r="Q224" s="32" t="str">
        <f t="shared" si="20"/>
        <v/>
      </c>
      <c r="R224" s="141"/>
      <c r="S224" s="33" t="str">
        <f t="shared" si="21"/>
        <v/>
      </c>
      <c r="T224" s="33" t="str">
        <f>IF(ISERROR(VLOOKUP($B224,Taxen!$A:$E,5,FALSE)),"",(VLOOKUP($B224,Taxen!$A:$E,5,FALSE)))</f>
        <v/>
      </c>
      <c r="U224" s="9" t="str">
        <f t="shared" si="22"/>
        <v>ok</v>
      </c>
      <c r="X224" s="102" t="e">
        <f>VLOOKUP($E224,'Erfassung Adressen'!$A:$M,'Erfassung Adressen'!G$1,FALSE)</f>
        <v>#N/A</v>
      </c>
      <c r="Y224" s="102" t="e">
        <f>VLOOKUP($E224,'Erfassung Adressen'!$A:$M,'Erfassung Adressen'!D$1,FALSE)</f>
        <v>#N/A</v>
      </c>
      <c r="Z224" s="102" t="e">
        <f>VLOOKUP($E224,'Erfassung Adressen'!$A:$M,'Erfassung Adressen'!E$1,FALSE)</f>
        <v>#N/A</v>
      </c>
      <c r="AA224" s="102" t="e">
        <f>VLOOKUP($E224,'Erfassung Adressen'!$A:$M,'Erfassung Adressen'!I$1,FALSE)</f>
        <v>#N/A</v>
      </c>
      <c r="AB224" s="102" t="e">
        <f>VLOOKUP($E224,'Erfassung Adressen'!$A:$M,'Erfassung Adressen'!J$1,FALSE)</f>
        <v>#N/A</v>
      </c>
      <c r="AC224" s="102" t="e">
        <f>VLOOKUP($E224,'Erfassung Adressen'!$A:$M,'Erfassung Adressen'!K$1,FALSE)</f>
        <v>#N/A</v>
      </c>
      <c r="AD224" s="102" t="e">
        <f>VLOOKUP($E224,'Erfassung Adressen'!$A:$M,'Erfassung Adressen'!L$1,FALSE)</f>
        <v>#N/A</v>
      </c>
      <c r="AE224" s="102" t="e">
        <f>VLOOKUP($E224,'Erfassung Adressen'!$A:$M,'Erfassung Adressen'!M$1,FALSE)</f>
        <v>#N/A</v>
      </c>
    </row>
    <row r="225" spans="1:31" x14ac:dyDescent="0.2">
      <c r="A225" s="147"/>
      <c r="B225" s="35"/>
      <c r="C225" s="84"/>
      <c r="D225" s="84"/>
      <c r="E225" s="84"/>
      <c r="F225" s="111"/>
      <c r="G225" s="84"/>
      <c r="H225" s="83"/>
      <c r="I225" s="84"/>
      <c r="J225" s="75" t="str">
        <f t="shared" si="19"/>
        <v/>
      </c>
      <c r="K225" s="85" t="str">
        <f>IF(B225="","",VLOOKUP(B225,Taxen!$A$1:$E$13,3,FALSE)*H225)</f>
        <v/>
      </c>
      <c r="L225" s="86" t="str">
        <f>IF(B225="","",VLOOKUP(B225,Taxen!$A$1:$E$13,4,FALSE)*H225)</f>
        <v/>
      </c>
      <c r="M225" s="65"/>
      <c r="N225" s="29" t="str">
        <f>IF(ISERROR(VLOOKUP($B225,Taxen!$A:$D,2,FALSE)*$H225),"",(VLOOKUP($B225,Taxen!$A:$D,2,FALSE)*$H225))</f>
        <v/>
      </c>
      <c r="O225" s="30" t="str">
        <f>IF(ISERROR(VLOOKUP($B225,Taxen!$A:$D,3,FALSE)*$H225),"",(VLOOKUP($B225,Taxen!$A:$D,3,FALSE)*$H225))</f>
        <v/>
      </c>
      <c r="P225" s="31" t="str">
        <f>IF(ISERROR(VLOOKUP($B225,Taxen!$A:$D,4,FALSE)*$H225),"",(VLOOKUP($B225,Taxen!$A:$D,4,FALSE)*$H225))</f>
        <v/>
      </c>
      <c r="Q225" s="32" t="str">
        <f t="shared" si="20"/>
        <v/>
      </c>
      <c r="R225" s="141"/>
      <c r="S225" s="33" t="str">
        <f t="shared" si="21"/>
        <v/>
      </c>
      <c r="T225" s="33" t="str">
        <f>IF(ISERROR(VLOOKUP($B225,Taxen!$A:$E,5,FALSE)),"",(VLOOKUP($B225,Taxen!$A:$E,5,FALSE)))</f>
        <v/>
      </c>
      <c r="U225" s="9" t="str">
        <f t="shared" si="22"/>
        <v>ok</v>
      </c>
      <c r="X225" s="102" t="e">
        <f>VLOOKUP($E225,'Erfassung Adressen'!$A:$M,'Erfassung Adressen'!G$1,FALSE)</f>
        <v>#N/A</v>
      </c>
      <c r="Y225" s="102" t="e">
        <f>VLOOKUP($E225,'Erfassung Adressen'!$A:$M,'Erfassung Adressen'!D$1,FALSE)</f>
        <v>#N/A</v>
      </c>
      <c r="Z225" s="102" t="e">
        <f>VLOOKUP($E225,'Erfassung Adressen'!$A:$M,'Erfassung Adressen'!E$1,FALSE)</f>
        <v>#N/A</v>
      </c>
      <c r="AA225" s="102" t="e">
        <f>VLOOKUP($E225,'Erfassung Adressen'!$A:$M,'Erfassung Adressen'!I$1,FALSE)</f>
        <v>#N/A</v>
      </c>
      <c r="AB225" s="102" t="e">
        <f>VLOOKUP($E225,'Erfassung Adressen'!$A:$M,'Erfassung Adressen'!J$1,FALSE)</f>
        <v>#N/A</v>
      </c>
      <c r="AC225" s="102" t="e">
        <f>VLOOKUP($E225,'Erfassung Adressen'!$A:$M,'Erfassung Adressen'!K$1,FALSE)</f>
        <v>#N/A</v>
      </c>
      <c r="AD225" s="102" t="e">
        <f>VLOOKUP($E225,'Erfassung Adressen'!$A:$M,'Erfassung Adressen'!L$1,FALSE)</f>
        <v>#N/A</v>
      </c>
      <c r="AE225" s="102" t="e">
        <f>VLOOKUP($E225,'Erfassung Adressen'!$A:$M,'Erfassung Adressen'!M$1,FALSE)</f>
        <v>#N/A</v>
      </c>
    </row>
    <row r="226" spans="1:31" x14ac:dyDescent="0.2">
      <c r="A226" s="147"/>
      <c r="B226" s="142"/>
      <c r="C226" s="112"/>
      <c r="D226" s="112"/>
      <c r="E226" s="112"/>
      <c r="F226" s="113"/>
      <c r="G226" s="112"/>
      <c r="H226" s="114"/>
      <c r="I226" s="84"/>
      <c r="J226" s="75" t="str">
        <f t="shared" si="19"/>
        <v/>
      </c>
      <c r="K226" s="85" t="str">
        <f>IF(B226="","",VLOOKUP(B226,Taxen!$A$1:$E$13,3,FALSE)*H226)</f>
        <v/>
      </c>
      <c r="L226" s="86" t="str">
        <f>IF(B226="","",VLOOKUP(B226,Taxen!$A$1:$E$13,4,FALSE)*H226)</f>
        <v/>
      </c>
      <c r="M226" s="65"/>
      <c r="N226" s="29" t="str">
        <f>IF(ISERROR(VLOOKUP($B226,Taxen!$A:$D,2,FALSE)*$H226),"",(VLOOKUP($B226,Taxen!$A:$D,2,FALSE)*$H226))</f>
        <v/>
      </c>
      <c r="O226" s="30" t="str">
        <f>IF(ISERROR(VLOOKUP($B226,Taxen!$A:$D,3,FALSE)*$H226),"",(VLOOKUP($B226,Taxen!$A:$D,3,FALSE)*$H226))</f>
        <v/>
      </c>
      <c r="P226" s="31" t="str">
        <f>IF(ISERROR(VLOOKUP($B226,Taxen!$A:$D,4,FALSE)*$H226),"",(VLOOKUP($B226,Taxen!$A:$D,4,FALSE)*$H226))</f>
        <v/>
      </c>
      <c r="Q226" s="32" t="str">
        <f t="shared" si="20"/>
        <v/>
      </c>
      <c r="R226" s="141"/>
      <c r="S226" s="33" t="str">
        <f t="shared" si="21"/>
        <v/>
      </c>
      <c r="T226" s="33" t="str">
        <f>IF(ISERROR(VLOOKUP($B226,Taxen!$A:$E,5,FALSE)),"",(VLOOKUP($B226,Taxen!$A:$E,5,FALSE)))</f>
        <v/>
      </c>
      <c r="U226" s="9" t="str">
        <f t="shared" si="22"/>
        <v>ok</v>
      </c>
      <c r="X226" s="102" t="e">
        <f>VLOOKUP($E226,'Erfassung Adressen'!$A:$M,'Erfassung Adressen'!G$1,FALSE)</f>
        <v>#N/A</v>
      </c>
      <c r="Y226" s="102" t="e">
        <f>VLOOKUP($E226,'Erfassung Adressen'!$A:$M,'Erfassung Adressen'!D$1,FALSE)</f>
        <v>#N/A</v>
      </c>
      <c r="Z226" s="102" t="e">
        <f>VLOOKUP($E226,'Erfassung Adressen'!$A:$M,'Erfassung Adressen'!E$1,FALSE)</f>
        <v>#N/A</v>
      </c>
      <c r="AA226" s="102" t="e">
        <f>VLOOKUP($E226,'Erfassung Adressen'!$A:$M,'Erfassung Adressen'!I$1,FALSE)</f>
        <v>#N/A</v>
      </c>
      <c r="AB226" s="102" t="e">
        <f>VLOOKUP($E226,'Erfassung Adressen'!$A:$M,'Erfassung Adressen'!J$1,FALSE)</f>
        <v>#N/A</v>
      </c>
      <c r="AC226" s="102" t="e">
        <f>VLOOKUP($E226,'Erfassung Adressen'!$A:$M,'Erfassung Adressen'!K$1,FALSE)</f>
        <v>#N/A</v>
      </c>
      <c r="AD226" s="102" t="e">
        <f>VLOOKUP($E226,'Erfassung Adressen'!$A:$M,'Erfassung Adressen'!L$1,FALSE)</f>
        <v>#N/A</v>
      </c>
      <c r="AE226" s="102" t="e">
        <f>VLOOKUP($E226,'Erfassung Adressen'!$A:$M,'Erfassung Adressen'!M$1,FALSE)</f>
        <v>#N/A</v>
      </c>
    </row>
    <row r="227" spans="1:31" x14ac:dyDescent="0.2">
      <c r="A227" s="147"/>
      <c r="B227" s="35"/>
      <c r="C227" s="84"/>
      <c r="D227" s="84"/>
      <c r="E227" s="84"/>
      <c r="F227" s="111"/>
      <c r="G227" s="84"/>
      <c r="H227" s="83"/>
      <c r="I227" s="84"/>
      <c r="J227" s="75" t="str">
        <f t="shared" si="19"/>
        <v/>
      </c>
      <c r="K227" s="85" t="str">
        <f>IF(B227="","",VLOOKUP(B227,Taxen!$A$1:$E$13,3,FALSE)*H227)</f>
        <v/>
      </c>
      <c r="L227" s="86" t="str">
        <f>IF(B227="","",VLOOKUP(B227,Taxen!$A$1:$E$13,4,FALSE)*H227)</f>
        <v/>
      </c>
      <c r="M227" s="65"/>
      <c r="N227" s="29" t="str">
        <f>IF(ISERROR(VLOOKUP($B227,Taxen!$A:$D,2,FALSE)*$H227),"",(VLOOKUP($B227,Taxen!$A:$D,2,FALSE)*$H227))</f>
        <v/>
      </c>
      <c r="O227" s="30" t="str">
        <f>IF(ISERROR(VLOOKUP($B227,Taxen!$A:$D,3,FALSE)*$H227),"",(VLOOKUP($B227,Taxen!$A:$D,3,FALSE)*$H227))</f>
        <v/>
      </c>
      <c r="P227" s="31" t="str">
        <f>IF(ISERROR(VLOOKUP($B227,Taxen!$A:$D,4,FALSE)*$H227),"",(VLOOKUP($B227,Taxen!$A:$D,4,FALSE)*$H227))</f>
        <v/>
      </c>
      <c r="Q227" s="32" t="str">
        <f t="shared" si="20"/>
        <v/>
      </c>
      <c r="R227" s="141"/>
      <c r="S227" s="33" t="str">
        <f t="shared" si="21"/>
        <v/>
      </c>
      <c r="T227" s="33" t="str">
        <f>IF(ISERROR(VLOOKUP($B227,Taxen!$A:$E,5,FALSE)),"",(VLOOKUP($B227,Taxen!$A:$E,5,FALSE)))</f>
        <v/>
      </c>
      <c r="U227" s="9" t="str">
        <f t="shared" si="22"/>
        <v>ok</v>
      </c>
      <c r="X227" s="102" t="e">
        <f>VLOOKUP($E227,'Erfassung Adressen'!$A:$M,'Erfassung Adressen'!G$1,FALSE)</f>
        <v>#N/A</v>
      </c>
      <c r="Y227" s="102" t="e">
        <f>VLOOKUP($E227,'Erfassung Adressen'!$A:$M,'Erfassung Adressen'!D$1,FALSE)</f>
        <v>#N/A</v>
      </c>
      <c r="Z227" s="102" t="e">
        <f>VLOOKUP($E227,'Erfassung Adressen'!$A:$M,'Erfassung Adressen'!E$1,FALSE)</f>
        <v>#N/A</v>
      </c>
      <c r="AA227" s="102" t="e">
        <f>VLOOKUP($E227,'Erfassung Adressen'!$A:$M,'Erfassung Adressen'!I$1,FALSE)</f>
        <v>#N/A</v>
      </c>
      <c r="AB227" s="102" t="e">
        <f>VLOOKUP($E227,'Erfassung Adressen'!$A:$M,'Erfassung Adressen'!J$1,FALSE)</f>
        <v>#N/A</v>
      </c>
      <c r="AC227" s="102" t="e">
        <f>VLOOKUP($E227,'Erfassung Adressen'!$A:$M,'Erfassung Adressen'!K$1,FALSE)</f>
        <v>#N/A</v>
      </c>
      <c r="AD227" s="102" t="e">
        <f>VLOOKUP($E227,'Erfassung Adressen'!$A:$M,'Erfassung Adressen'!L$1,FALSE)</f>
        <v>#N/A</v>
      </c>
      <c r="AE227" s="102" t="e">
        <f>VLOOKUP($E227,'Erfassung Adressen'!$A:$M,'Erfassung Adressen'!M$1,FALSE)</f>
        <v>#N/A</v>
      </c>
    </row>
    <row r="228" spans="1:31" x14ac:dyDescent="0.2">
      <c r="A228" s="147"/>
      <c r="B228" s="142"/>
      <c r="C228" s="112"/>
      <c r="D228" s="112"/>
      <c r="E228" s="112"/>
      <c r="F228" s="113"/>
      <c r="G228" s="112"/>
      <c r="H228" s="114"/>
      <c r="I228" s="84"/>
      <c r="J228" s="75" t="str">
        <f t="shared" si="19"/>
        <v/>
      </c>
      <c r="K228" s="85" t="str">
        <f>IF(B228="","",VLOOKUP(B228,Taxen!$A$1:$E$13,3,FALSE)*H228)</f>
        <v/>
      </c>
      <c r="L228" s="86" t="str">
        <f>IF(B228="","",VLOOKUP(B228,Taxen!$A$1:$E$13,4,FALSE)*H228)</f>
        <v/>
      </c>
      <c r="M228" s="65"/>
      <c r="N228" s="29" t="str">
        <f>IF(ISERROR(VLOOKUP($B228,Taxen!$A:$D,2,FALSE)*$H228),"",(VLOOKUP($B228,Taxen!$A:$D,2,FALSE)*$H228))</f>
        <v/>
      </c>
      <c r="O228" s="30" t="str">
        <f>IF(ISERROR(VLOOKUP($B228,Taxen!$A:$D,3,FALSE)*$H228),"",(VLOOKUP($B228,Taxen!$A:$D,3,FALSE)*$H228))</f>
        <v/>
      </c>
      <c r="P228" s="31" t="str">
        <f>IF(ISERROR(VLOOKUP($B228,Taxen!$A:$D,4,FALSE)*$H228),"",(VLOOKUP($B228,Taxen!$A:$D,4,FALSE)*$H228))</f>
        <v/>
      </c>
      <c r="Q228" s="32" t="str">
        <f t="shared" si="20"/>
        <v/>
      </c>
      <c r="R228" s="141"/>
      <c r="S228" s="33" t="str">
        <f t="shared" si="21"/>
        <v/>
      </c>
      <c r="T228" s="33" t="str">
        <f>IF(ISERROR(VLOOKUP($B228,Taxen!$A:$E,5,FALSE)),"",(VLOOKUP($B228,Taxen!$A:$E,5,FALSE)))</f>
        <v/>
      </c>
      <c r="U228" s="9" t="str">
        <f t="shared" si="22"/>
        <v>ok</v>
      </c>
      <c r="X228" s="102" t="e">
        <f>VLOOKUP($E228,'Erfassung Adressen'!$A:$M,'Erfassung Adressen'!G$1,FALSE)</f>
        <v>#N/A</v>
      </c>
      <c r="Y228" s="102" t="e">
        <f>VLOOKUP($E228,'Erfassung Adressen'!$A:$M,'Erfassung Adressen'!D$1,FALSE)</f>
        <v>#N/A</v>
      </c>
      <c r="Z228" s="102" t="e">
        <f>VLOOKUP($E228,'Erfassung Adressen'!$A:$M,'Erfassung Adressen'!E$1,FALSE)</f>
        <v>#N/A</v>
      </c>
      <c r="AA228" s="102" t="e">
        <f>VLOOKUP($E228,'Erfassung Adressen'!$A:$M,'Erfassung Adressen'!I$1,FALSE)</f>
        <v>#N/A</v>
      </c>
      <c r="AB228" s="102" t="e">
        <f>VLOOKUP($E228,'Erfassung Adressen'!$A:$M,'Erfassung Adressen'!J$1,FALSE)</f>
        <v>#N/A</v>
      </c>
      <c r="AC228" s="102" t="e">
        <f>VLOOKUP($E228,'Erfassung Adressen'!$A:$M,'Erfassung Adressen'!K$1,FALSE)</f>
        <v>#N/A</v>
      </c>
      <c r="AD228" s="102" t="e">
        <f>VLOOKUP($E228,'Erfassung Adressen'!$A:$M,'Erfassung Adressen'!L$1,FALSE)</f>
        <v>#N/A</v>
      </c>
      <c r="AE228" s="102" t="e">
        <f>VLOOKUP($E228,'Erfassung Adressen'!$A:$M,'Erfassung Adressen'!M$1,FALSE)</f>
        <v>#N/A</v>
      </c>
    </row>
    <row r="229" spans="1:31" x14ac:dyDescent="0.2">
      <c r="A229" s="147"/>
      <c r="B229" s="35"/>
      <c r="C229" s="84"/>
      <c r="D229" s="84"/>
      <c r="E229" s="84"/>
      <c r="F229" s="111"/>
      <c r="G229" s="84"/>
      <c r="H229" s="83"/>
      <c r="I229" s="84"/>
      <c r="J229" s="75" t="str">
        <f t="shared" si="19"/>
        <v/>
      </c>
      <c r="K229" s="85" t="str">
        <f>IF(B229="","",VLOOKUP(B229,Taxen!$A$1:$E$13,3,FALSE)*H229)</f>
        <v/>
      </c>
      <c r="L229" s="86" t="str">
        <f>IF(B229="","",VLOOKUP(B229,Taxen!$A$1:$E$13,4,FALSE)*H229)</f>
        <v/>
      </c>
      <c r="M229" s="65"/>
      <c r="N229" s="29" t="str">
        <f>IF(ISERROR(VLOOKUP($B229,Taxen!$A:$D,2,FALSE)*$H229),"",(VLOOKUP($B229,Taxen!$A:$D,2,FALSE)*$H229))</f>
        <v/>
      </c>
      <c r="O229" s="30" t="str">
        <f>IF(ISERROR(VLOOKUP($B229,Taxen!$A:$D,3,FALSE)*$H229),"",(VLOOKUP($B229,Taxen!$A:$D,3,FALSE)*$H229))</f>
        <v/>
      </c>
      <c r="P229" s="31" t="str">
        <f>IF(ISERROR(VLOOKUP($B229,Taxen!$A:$D,4,FALSE)*$H229),"",(VLOOKUP($B229,Taxen!$A:$D,4,FALSE)*$H229))</f>
        <v/>
      </c>
      <c r="Q229" s="32" t="str">
        <f t="shared" si="20"/>
        <v/>
      </c>
      <c r="R229" s="141"/>
      <c r="S229" s="33" t="str">
        <f t="shared" si="21"/>
        <v/>
      </c>
      <c r="T229" s="33" t="str">
        <f>IF(ISERROR(VLOOKUP($B229,Taxen!$A:$E,5,FALSE)),"",(VLOOKUP($B229,Taxen!$A:$E,5,FALSE)))</f>
        <v/>
      </c>
      <c r="U229" s="9" t="str">
        <f t="shared" si="22"/>
        <v>ok</v>
      </c>
      <c r="X229" s="102" t="e">
        <f>VLOOKUP($E229,'Erfassung Adressen'!$A:$M,'Erfassung Adressen'!G$1,FALSE)</f>
        <v>#N/A</v>
      </c>
      <c r="Y229" s="102" t="e">
        <f>VLOOKUP($E229,'Erfassung Adressen'!$A:$M,'Erfassung Adressen'!D$1,FALSE)</f>
        <v>#N/A</v>
      </c>
      <c r="Z229" s="102" t="e">
        <f>VLOOKUP($E229,'Erfassung Adressen'!$A:$M,'Erfassung Adressen'!E$1,FALSE)</f>
        <v>#N/A</v>
      </c>
      <c r="AA229" s="102" t="e">
        <f>VLOOKUP($E229,'Erfassung Adressen'!$A:$M,'Erfassung Adressen'!I$1,FALSE)</f>
        <v>#N/A</v>
      </c>
      <c r="AB229" s="102" t="e">
        <f>VLOOKUP($E229,'Erfassung Adressen'!$A:$M,'Erfassung Adressen'!J$1,FALSE)</f>
        <v>#N/A</v>
      </c>
      <c r="AC229" s="102" t="e">
        <f>VLOOKUP($E229,'Erfassung Adressen'!$A:$M,'Erfassung Adressen'!K$1,FALSE)</f>
        <v>#N/A</v>
      </c>
      <c r="AD229" s="102" t="e">
        <f>VLOOKUP($E229,'Erfassung Adressen'!$A:$M,'Erfassung Adressen'!L$1,FALSE)</f>
        <v>#N/A</v>
      </c>
      <c r="AE229" s="102" t="e">
        <f>VLOOKUP($E229,'Erfassung Adressen'!$A:$M,'Erfassung Adressen'!M$1,FALSE)</f>
        <v>#N/A</v>
      </c>
    </row>
    <row r="230" spans="1:31" x14ac:dyDescent="0.2">
      <c r="A230" s="147"/>
      <c r="B230" s="142"/>
      <c r="C230" s="112"/>
      <c r="D230" s="112"/>
      <c r="E230" s="112"/>
      <c r="F230" s="113"/>
      <c r="G230" s="112"/>
      <c r="H230" s="114"/>
      <c r="I230" s="84"/>
      <c r="J230" s="75" t="str">
        <f t="shared" si="19"/>
        <v/>
      </c>
      <c r="K230" s="85" t="str">
        <f>IF(B230="","",VLOOKUP(B230,Taxen!$A$1:$E$13,3,FALSE)*H230)</f>
        <v/>
      </c>
      <c r="L230" s="86" t="str">
        <f>IF(B230="","",VLOOKUP(B230,Taxen!$A$1:$E$13,4,FALSE)*H230)</f>
        <v/>
      </c>
      <c r="M230" s="65"/>
      <c r="N230" s="29" t="str">
        <f>IF(ISERROR(VLOOKUP($B230,Taxen!$A:$D,2,FALSE)*$H230),"",(VLOOKUP($B230,Taxen!$A:$D,2,FALSE)*$H230))</f>
        <v/>
      </c>
      <c r="O230" s="30" t="str">
        <f>IF(ISERROR(VLOOKUP($B230,Taxen!$A:$D,3,FALSE)*$H230),"",(VLOOKUP($B230,Taxen!$A:$D,3,FALSE)*$H230))</f>
        <v/>
      </c>
      <c r="P230" s="31" t="str">
        <f>IF(ISERROR(VLOOKUP($B230,Taxen!$A:$D,4,FALSE)*$H230),"",(VLOOKUP($B230,Taxen!$A:$D,4,FALSE)*$H230))</f>
        <v/>
      </c>
      <c r="Q230" s="32" t="str">
        <f t="shared" si="20"/>
        <v/>
      </c>
      <c r="R230" s="141"/>
      <c r="S230" s="33" t="str">
        <f t="shared" si="21"/>
        <v/>
      </c>
      <c r="T230" s="33" t="str">
        <f>IF(ISERROR(VLOOKUP($B230,Taxen!$A:$E,5,FALSE)),"",(VLOOKUP($B230,Taxen!$A:$E,5,FALSE)))</f>
        <v/>
      </c>
      <c r="U230" s="9" t="str">
        <f t="shared" si="22"/>
        <v>ok</v>
      </c>
      <c r="X230" s="102" t="e">
        <f>VLOOKUP($E230,'Erfassung Adressen'!$A:$M,'Erfassung Adressen'!G$1,FALSE)</f>
        <v>#N/A</v>
      </c>
      <c r="Y230" s="102" t="e">
        <f>VLOOKUP($E230,'Erfassung Adressen'!$A:$M,'Erfassung Adressen'!D$1,FALSE)</f>
        <v>#N/A</v>
      </c>
      <c r="Z230" s="102" t="e">
        <f>VLOOKUP($E230,'Erfassung Adressen'!$A:$M,'Erfassung Adressen'!E$1,FALSE)</f>
        <v>#N/A</v>
      </c>
      <c r="AA230" s="102" t="e">
        <f>VLOOKUP($E230,'Erfassung Adressen'!$A:$M,'Erfassung Adressen'!I$1,FALSE)</f>
        <v>#N/A</v>
      </c>
      <c r="AB230" s="102" t="e">
        <f>VLOOKUP($E230,'Erfassung Adressen'!$A:$M,'Erfassung Adressen'!J$1,FALSE)</f>
        <v>#N/A</v>
      </c>
      <c r="AC230" s="102" t="e">
        <f>VLOOKUP($E230,'Erfassung Adressen'!$A:$M,'Erfassung Adressen'!K$1,FALSE)</f>
        <v>#N/A</v>
      </c>
      <c r="AD230" s="102" t="e">
        <f>VLOOKUP($E230,'Erfassung Adressen'!$A:$M,'Erfassung Adressen'!L$1,FALSE)</f>
        <v>#N/A</v>
      </c>
      <c r="AE230" s="102" t="e">
        <f>VLOOKUP($E230,'Erfassung Adressen'!$A:$M,'Erfassung Adressen'!M$1,FALSE)</f>
        <v>#N/A</v>
      </c>
    </row>
    <row r="231" spans="1:31" x14ac:dyDescent="0.2">
      <c r="A231" s="147"/>
      <c r="B231" s="35"/>
      <c r="C231" s="84"/>
      <c r="D231" s="84"/>
      <c r="E231" s="84"/>
      <c r="F231" s="111"/>
      <c r="G231" s="84"/>
      <c r="H231" s="83"/>
      <c r="I231" s="84"/>
      <c r="J231" s="75" t="str">
        <f t="shared" si="19"/>
        <v/>
      </c>
      <c r="K231" s="85" t="str">
        <f>IF(B231="","",VLOOKUP(B231,Taxen!$A$1:$E$13,3,FALSE)*H231)</f>
        <v/>
      </c>
      <c r="L231" s="86" t="str">
        <f>IF(B231="","",VLOOKUP(B231,Taxen!$A$1:$E$13,4,FALSE)*H231)</f>
        <v/>
      </c>
      <c r="M231" s="65"/>
      <c r="N231" s="29" t="str">
        <f>IF(ISERROR(VLOOKUP($B231,Taxen!$A:$D,2,FALSE)*$H231),"",(VLOOKUP($B231,Taxen!$A:$D,2,FALSE)*$H231))</f>
        <v/>
      </c>
      <c r="O231" s="30" t="str">
        <f>IF(ISERROR(VLOOKUP($B231,Taxen!$A:$D,3,FALSE)*$H231),"",(VLOOKUP($B231,Taxen!$A:$D,3,FALSE)*$H231))</f>
        <v/>
      </c>
      <c r="P231" s="31" t="str">
        <f>IF(ISERROR(VLOOKUP($B231,Taxen!$A:$D,4,FALSE)*$H231),"",(VLOOKUP($B231,Taxen!$A:$D,4,FALSE)*$H231))</f>
        <v/>
      </c>
      <c r="Q231" s="32" t="str">
        <f t="shared" si="20"/>
        <v/>
      </c>
      <c r="R231" s="141"/>
      <c r="S231" s="33" t="str">
        <f t="shared" si="21"/>
        <v/>
      </c>
      <c r="T231" s="33" t="str">
        <f>IF(ISERROR(VLOOKUP($B231,Taxen!$A:$E,5,FALSE)),"",(VLOOKUP($B231,Taxen!$A:$E,5,FALSE)))</f>
        <v/>
      </c>
      <c r="U231" s="9" t="str">
        <f t="shared" si="22"/>
        <v>ok</v>
      </c>
      <c r="X231" s="102" t="e">
        <f>VLOOKUP($E231,'Erfassung Adressen'!$A:$M,'Erfassung Adressen'!G$1,FALSE)</f>
        <v>#N/A</v>
      </c>
      <c r="Y231" s="102" t="e">
        <f>VLOOKUP($E231,'Erfassung Adressen'!$A:$M,'Erfassung Adressen'!D$1,FALSE)</f>
        <v>#N/A</v>
      </c>
      <c r="Z231" s="102" t="e">
        <f>VLOOKUP($E231,'Erfassung Adressen'!$A:$M,'Erfassung Adressen'!E$1,FALSE)</f>
        <v>#N/A</v>
      </c>
      <c r="AA231" s="102" t="e">
        <f>VLOOKUP($E231,'Erfassung Adressen'!$A:$M,'Erfassung Adressen'!I$1,FALSE)</f>
        <v>#N/A</v>
      </c>
      <c r="AB231" s="102" t="e">
        <f>VLOOKUP($E231,'Erfassung Adressen'!$A:$M,'Erfassung Adressen'!J$1,FALSE)</f>
        <v>#N/A</v>
      </c>
      <c r="AC231" s="102" t="e">
        <f>VLOOKUP($E231,'Erfassung Adressen'!$A:$M,'Erfassung Adressen'!K$1,FALSE)</f>
        <v>#N/A</v>
      </c>
      <c r="AD231" s="102" t="e">
        <f>VLOOKUP($E231,'Erfassung Adressen'!$A:$M,'Erfassung Adressen'!L$1,FALSE)</f>
        <v>#N/A</v>
      </c>
      <c r="AE231" s="102" t="e">
        <f>VLOOKUP($E231,'Erfassung Adressen'!$A:$M,'Erfassung Adressen'!M$1,FALSE)</f>
        <v>#N/A</v>
      </c>
    </row>
    <row r="232" spans="1:31" x14ac:dyDescent="0.2">
      <c r="A232" s="147"/>
      <c r="B232" s="142"/>
      <c r="C232" s="112"/>
      <c r="D232" s="112"/>
      <c r="E232" s="112"/>
      <c r="F232" s="113"/>
      <c r="G232" s="112"/>
      <c r="H232" s="114"/>
      <c r="I232" s="84"/>
      <c r="J232" s="75" t="str">
        <f t="shared" si="19"/>
        <v/>
      </c>
      <c r="K232" s="85" t="str">
        <f>IF(B232="","",VLOOKUP(B232,Taxen!$A$1:$E$13,3,FALSE)*H232)</f>
        <v/>
      </c>
      <c r="L232" s="86" t="str">
        <f>IF(B232="","",VLOOKUP(B232,Taxen!$A$1:$E$13,4,FALSE)*H232)</f>
        <v/>
      </c>
      <c r="M232" s="65"/>
      <c r="N232" s="29" t="str">
        <f>IF(ISERROR(VLOOKUP($B232,Taxen!$A:$D,2,FALSE)*$H232),"",(VLOOKUP($B232,Taxen!$A:$D,2,FALSE)*$H232))</f>
        <v/>
      </c>
      <c r="O232" s="30" t="str">
        <f>IF(ISERROR(VLOOKUP($B232,Taxen!$A:$D,3,FALSE)*$H232),"",(VLOOKUP($B232,Taxen!$A:$D,3,FALSE)*$H232))</f>
        <v/>
      </c>
      <c r="P232" s="31" t="str">
        <f>IF(ISERROR(VLOOKUP($B232,Taxen!$A:$D,4,FALSE)*$H232),"",(VLOOKUP($B232,Taxen!$A:$D,4,FALSE)*$H232))</f>
        <v/>
      </c>
      <c r="Q232" s="32" t="str">
        <f t="shared" si="20"/>
        <v/>
      </c>
      <c r="R232" s="141"/>
      <c r="S232" s="33" t="str">
        <f t="shared" si="21"/>
        <v/>
      </c>
      <c r="T232" s="33" t="str">
        <f>IF(ISERROR(VLOOKUP($B232,Taxen!$A:$E,5,FALSE)),"",(VLOOKUP($B232,Taxen!$A:$E,5,FALSE)))</f>
        <v/>
      </c>
      <c r="U232" s="9" t="str">
        <f t="shared" si="22"/>
        <v>ok</v>
      </c>
      <c r="X232" s="102" t="e">
        <f>VLOOKUP($E232,'Erfassung Adressen'!$A:$M,'Erfassung Adressen'!G$1,FALSE)</f>
        <v>#N/A</v>
      </c>
      <c r="Y232" s="102" t="e">
        <f>VLOOKUP($E232,'Erfassung Adressen'!$A:$M,'Erfassung Adressen'!D$1,FALSE)</f>
        <v>#N/A</v>
      </c>
      <c r="Z232" s="102" t="e">
        <f>VLOOKUP($E232,'Erfassung Adressen'!$A:$M,'Erfassung Adressen'!E$1,FALSE)</f>
        <v>#N/A</v>
      </c>
      <c r="AA232" s="102" t="e">
        <f>VLOOKUP($E232,'Erfassung Adressen'!$A:$M,'Erfassung Adressen'!I$1,FALSE)</f>
        <v>#N/A</v>
      </c>
      <c r="AB232" s="102" t="e">
        <f>VLOOKUP($E232,'Erfassung Adressen'!$A:$M,'Erfassung Adressen'!J$1,FALSE)</f>
        <v>#N/A</v>
      </c>
      <c r="AC232" s="102" t="e">
        <f>VLOOKUP($E232,'Erfassung Adressen'!$A:$M,'Erfassung Adressen'!K$1,FALSE)</f>
        <v>#N/A</v>
      </c>
      <c r="AD232" s="102" t="e">
        <f>VLOOKUP($E232,'Erfassung Adressen'!$A:$M,'Erfassung Adressen'!L$1,FALSE)</f>
        <v>#N/A</v>
      </c>
      <c r="AE232" s="102" t="e">
        <f>VLOOKUP($E232,'Erfassung Adressen'!$A:$M,'Erfassung Adressen'!M$1,FALSE)</f>
        <v>#N/A</v>
      </c>
    </row>
    <row r="233" spans="1:31" x14ac:dyDescent="0.2">
      <c r="A233" s="147"/>
      <c r="B233" s="35"/>
      <c r="C233" s="84"/>
      <c r="D233" s="84"/>
      <c r="E233" s="84"/>
      <c r="F233" s="111"/>
      <c r="G233" s="84"/>
      <c r="H233" s="83"/>
      <c r="I233" s="84"/>
      <c r="J233" s="75" t="str">
        <f t="shared" si="19"/>
        <v/>
      </c>
      <c r="K233" s="85" t="str">
        <f>IF(B233="","",VLOOKUP(B233,Taxen!$A$1:$E$13,3,FALSE)*H233)</f>
        <v/>
      </c>
      <c r="L233" s="86" t="str">
        <f>IF(B233="","",VLOOKUP(B233,Taxen!$A$1:$E$13,4,FALSE)*H233)</f>
        <v/>
      </c>
      <c r="M233" s="65"/>
      <c r="N233" s="29" t="str">
        <f>IF(ISERROR(VLOOKUP($B233,Taxen!$A:$D,2,FALSE)*$H233),"",(VLOOKUP($B233,Taxen!$A:$D,2,FALSE)*$H233))</f>
        <v/>
      </c>
      <c r="O233" s="30" t="str">
        <f>IF(ISERROR(VLOOKUP($B233,Taxen!$A:$D,3,FALSE)*$H233),"",(VLOOKUP($B233,Taxen!$A:$D,3,FALSE)*$H233))</f>
        <v/>
      </c>
      <c r="P233" s="31" t="str">
        <f>IF(ISERROR(VLOOKUP($B233,Taxen!$A:$D,4,FALSE)*$H233),"",(VLOOKUP($B233,Taxen!$A:$D,4,FALSE)*$H233))</f>
        <v/>
      </c>
      <c r="Q233" s="32" t="str">
        <f t="shared" si="20"/>
        <v/>
      </c>
      <c r="R233" s="141"/>
      <c r="S233" s="33" t="str">
        <f t="shared" si="21"/>
        <v/>
      </c>
      <c r="T233" s="33" t="str">
        <f>IF(ISERROR(VLOOKUP($B233,Taxen!$A:$E,5,FALSE)),"",(VLOOKUP($B233,Taxen!$A:$E,5,FALSE)))</f>
        <v/>
      </c>
      <c r="U233" s="9" t="str">
        <f t="shared" si="22"/>
        <v>ok</v>
      </c>
      <c r="X233" s="102" t="e">
        <f>VLOOKUP($E233,'Erfassung Adressen'!$A:$M,'Erfassung Adressen'!G$1,FALSE)</f>
        <v>#N/A</v>
      </c>
      <c r="Y233" s="102" t="e">
        <f>VLOOKUP($E233,'Erfassung Adressen'!$A:$M,'Erfassung Adressen'!D$1,FALSE)</f>
        <v>#N/A</v>
      </c>
      <c r="Z233" s="102" t="e">
        <f>VLOOKUP($E233,'Erfassung Adressen'!$A:$M,'Erfassung Adressen'!E$1,FALSE)</f>
        <v>#N/A</v>
      </c>
      <c r="AA233" s="102" t="e">
        <f>VLOOKUP($E233,'Erfassung Adressen'!$A:$M,'Erfassung Adressen'!I$1,FALSE)</f>
        <v>#N/A</v>
      </c>
      <c r="AB233" s="102" t="e">
        <f>VLOOKUP($E233,'Erfassung Adressen'!$A:$M,'Erfassung Adressen'!J$1,FALSE)</f>
        <v>#N/A</v>
      </c>
      <c r="AC233" s="102" t="e">
        <f>VLOOKUP($E233,'Erfassung Adressen'!$A:$M,'Erfassung Adressen'!K$1,FALSE)</f>
        <v>#N/A</v>
      </c>
      <c r="AD233" s="102" t="e">
        <f>VLOOKUP($E233,'Erfassung Adressen'!$A:$M,'Erfassung Adressen'!L$1,FALSE)</f>
        <v>#N/A</v>
      </c>
      <c r="AE233" s="102" t="e">
        <f>VLOOKUP($E233,'Erfassung Adressen'!$A:$M,'Erfassung Adressen'!M$1,FALSE)</f>
        <v>#N/A</v>
      </c>
    </row>
    <row r="234" spans="1:31" x14ac:dyDescent="0.2">
      <c r="A234" s="147"/>
      <c r="B234" s="142"/>
      <c r="C234" s="112"/>
      <c r="D234" s="112"/>
      <c r="E234" s="112"/>
      <c r="F234" s="113"/>
      <c r="G234" s="112"/>
      <c r="H234" s="114"/>
      <c r="I234" s="84"/>
      <c r="J234" s="75" t="str">
        <f t="shared" si="19"/>
        <v/>
      </c>
      <c r="K234" s="85" t="str">
        <f>IF(B234="","",VLOOKUP(B234,Taxen!$A$1:$E$13,3,FALSE)*H234)</f>
        <v/>
      </c>
      <c r="L234" s="86" t="str">
        <f>IF(B234="","",VLOOKUP(B234,Taxen!$A$1:$E$13,4,FALSE)*H234)</f>
        <v/>
      </c>
      <c r="M234" s="65"/>
      <c r="N234" s="29" t="str">
        <f>IF(ISERROR(VLOOKUP($B234,Taxen!$A:$D,2,FALSE)*$H234),"",(VLOOKUP($B234,Taxen!$A:$D,2,FALSE)*$H234))</f>
        <v/>
      </c>
      <c r="O234" s="30" t="str">
        <f>IF(ISERROR(VLOOKUP($B234,Taxen!$A:$D,3,FALSE)*$H234),"",(VLOOKUP($B234,Taxen!$A:$D,3,FALSE)*$H234))</f>
        <v/>
      </c>
      <c r="P234" s="31" t="str">
        <f>IF(ISERROR(VLOOKUP($B234,Taxen!$A:$D,4,FALSE)*$H234),"",(VLOOKUP($B234,Taxen!$A:$D,4,FALSE)*$H234))</f>
        <v/>
      </c>
      <c r="Q234" s="32" t="str">
        <f t="shared" si="20"/>
        <v/>
      </c>
      <c r="R234" s="141"/>
      <c r="S234" s="33" t="str">
        <f t="shared" si="21"/>
        <v/>
      </c>
      <c r="T234" s="33" t="str">
        <f>IF(ISERROR(VLOOKUP($B234,Taxen!$A:$E,5,FALSE)),"",(VLOOKUP($B234,Taxen!$A:$E,5,FALSE)))</f>
        <v/>
      </c>
      <c r="U234" s="9" t="str">
        <f t="shared" si="22"/>
        <v>ok</v>
      </c>
      <c r="X234" s="102" t="e">
        <f>VLOOKUP($E234,'Erfassung Adressen'!$A:$M,'Erfassung Adressen'!G$1,FALSE)</f>
        <v>#N/A</v>
      </c>
      <c r="Y234" s="102" t="e">
        <f>VLOOKUP($E234,'Erfassung Adressen'!$A:$M,'Erfassung Adressen'!D$1,FALSE)</f>
        <v>#N/A</v>
      </c>
      <c r="Z234" s="102" t="e">
        <f>VLOOKUP($E234,'Erfassung Adressen'!$A:$M,'Erfassung Adressen'!E$1,FALSE)</f>
        <v>#N/A</v>
      </c>
      <c r="AA234" s="102" t="e">
        <f>VLOOKUP($E234,'Erfassung Adressen'!$A:$M,'Erfassung Adressen'!I$1,FALSE)</f>
        <v>#N/A</v>
      </c>
      <c r="AB234" s="102" t="e">
        <f>VLOOKUP($E234,'Erfassung Adressen'!$A:$M,'Erfassung Adressen'!J$1,FALSE)</f>
        <v>#N/A</v>
      </c>
      <c r="AC234" s="102" t="e">
        <f>VLOOKUP($E234,'Erfassung Adressen'!$A:$M,'Erfassung Adressen'!K$1,FALSE)</f>
        <v>#N/A</v>
      </c>
      <c r="AD234" s="102" t="e">
        <f>VLOOKUP($E234,'Erfassung Adressen'!$A:$M,'Erfassung Adressen'!L$1,FALSE)</f>
        <v>#N/A</v>
      </c>
      <c r="AE234" s="102" t="e">
        <f>VLOOKUP($E234,'Erfassung Adressen'!$A:$M,'Erfassung Adressen'!M$1,FALSE)</f>
        <v>#N/A</v>
      </c>
    </row>
    <row r="235" spans="1:31" x14ac:dyDescent="0.2">
      <c r="A235" s="147"/>
      <c r="B235" s="35"/>
      <c r="C235" s="84"/>
      <c r="D235" s="84"/>
      <c r="E235" s="84"/>
      <c r="F235" s="111"/>
      <c r="G235" s="84"/>
      <c r="H235" s="83"/>
      <c r="I235" s="84"/>
      <c r="J235" s="75" t="str">
        <f t="shared" si="19"/>
        <v/>
      </c>
      <c r="K235" s="85" t="str">
        <f>IF(B235="","",VLOOKUP(B235,Taxen!$A$1:$E$13,3,FALSE)*H235)</f>
        <v/>
      </c>
      <c r="L235" s="86" t="str">
        <f>IF(B235="","",VLOOKUP(B235,Taxen!$A$1:$E$13,4,FALSE)*H235)</f>
        <v/>
      </c>
      <c r="M235" s="65"/>
      <c r="N235" s="29" t="str">
        <f>IF(ISERROR(VLOOKUP($B235,Taxen!$A:$D,2,FALSE)*$H235),"",(VLOOKUP($B235,Taxen!$A:$D,2,FALSE)*$H235))</f>
        <v/>
      </c>
      <c r="O235" s="30" t="str">
        <f>IF(ISERROR(VLOOKUP($B235,Taxen!$A:$D,3,FALSE)*$H235),"",(VLOOKUP($B235,Taxen!$A:$D,3,FALSE)*$H235))</f>
        <v/>
      </c>
      <c r="P235" s="31" t="str">
        <f>IF(ISERROR(VLOOKUP($B235,Taxen!$A:$D,4,FALSE)*$H235),"",(VLOOKUP($B235,Taxen!$A:$D,4,FALSE)*$H235))</f>
        <v/>
      </c>
      <c r="Q235" s="32" t="str">
        <f t="shared" si="20"/>
        <v/>
      </c>
      <c r="R235" s="141"/>
      <c r="S235" s="33" t="str">
        <f t="shared" si="21"/>
        <v/>
      </c>
      <c r="T235" s="33" t="str">
        <f>IF(ISERROR(VLOOKUP($B235,Taxen!$A:$E,5,FALSE)),"",(VLOOKUP($B235,Taxen!$A:$E,5,FALSE)))</f>
        <v/>
      </c>
      <c r="U235" s="9" t="str">
        <f t="shared" si="22"/>
        <v>ok</v>
      </c>
      <c r="X235" s="102" t="e">
        <f>VLOOKUP($E235,'Erfassung Adressen'!$A:$M,'Erfassung Adressen'!G$1,FALSE)</f>
        <v>#N/A</v>
      </c>
      <c r="Y235" s="102" t="e">
        <f>VLOOKUP($E235,'Erfassung Adressen'!$A:$M,'Erfassung Adressen'!D$1,FALSE)</f>
        <v>#N/A</v>
      </c>
      <c r="Z235" s="102" t="e">
        <f>VLOOKUP($E235,'Erfassung Adressen'!$A:$M,'Erfassung Adressen'!E$1,FALSE)</f>
        <v>#N/A</v>
      </c>
      <c r="AA235" s="102" t="e">
        <f>VLOOKUP($E235,'Erfassung Adressen'!$A:$M,'Erfassung Adressen'!I$1,FALSE)</f>
        <v>#N/A</v>
      </c>
      <c r="AB235" s="102" t="e">
        <f>VLOOKUP($E235,'Erfassung Adressen'!$A:$M,'Erfassung Adressen'!J$1,FALSE)</f>
        <v>#N/A</v>
      </c>
      <c r="AC235" s="102" t="e">
        <f>VLOOKUP($E235,'Erfassung Adressen'!$A:$M,'Erfassung Adressen'!K$1,FALSE)</f>
        <v>#N/A</v>
      </c>
      <c r="AD235" s="102" t="e">
        <f>VLOOKUP($E235,'Erfassung Adressen'!$A:$M,'Erfassung Adressen'!L$1,FALSE)</f>
        <v>#N/A</v>
      </c>
      <c r="AE235" s="102" t="e">
        <f>VLOOKUP($E235,'Erfassung Adressen'!$A:$M,'Erfassung Adressen'!M$1,FALSE)</f>
        <v>#N/A</v>
      </c>
    </row>
    <row r="236" spans="1:31" x14ac:dyDescent="0.2">
      <c r="A236" s="147"/>
      <c r="B236" s="142"/>
      <c r="C236" s="112"/>
      <c r="D236" s="112"/>
      <c r="E236" s="112"/>
      <c r="F236" s="113"/>
      <c r="G236" s="112"/>
      <c r="H236" s="114"/>
      <c r="I236" s="84"/>
      <c r="J236" s="75" t="str">
        <f t="shared" si="19"/>
        <v/>
      </c>
      <c r="K236" s="85" t="str">
        <f>IF(B236="","",VLOOKUP(B236,Taxen!$A$1:$E$13,3,FALSE)*H236)</f>
        <v/>
      </c>
      <c r="L236" s="86" t="str">
        <f>IF(B236="","",VLOOKUP(B236,Taxen!$A$1:$E$13,4,FALSE)*H236)</f>
        <v/>
      </c>
      <c r="M236" s="65"/>
      <c r="N236" s="29" t="str">
        <f>IF(ISERROR(VLOOKUP($B236,Taxen!$A:$D,2,FALSE)*$H236),"",(VLOOKUP($B236,Taxen!$A:$D,2,FALSE)*$H236))</f>
        <v/>
      </c>
      <c r="O236" s="30" t="str">
        <f>IF(ISERROR(VLOOKUP($B236,Taxen!$A:$D,3,FALSE)*$H236),"",(VLOOKUP($B236,Taxen!$A:$D,3,FALSE)*$H236))</f>
        <v/>
      </c>
      <c r="P236" s="31" t="str">
        <f>IF(ISERROR(VLOOKUP($B236,Taxen!$A:$D,4,FALSE)*$H236),"",(VLOOKUP($B236,Taxen!$A:$D,4,FALSE)*$H236))</f>
        <v/>
      </c>
      <c r="Q236" s="32" t="str">
        <f t="shared" si="20"/>
        <v/>
      </c>
      <c r="R236" s="141"/>
      <c r="S236" s="33" t="str">
        <f t="shared" si="21"/>
        <v/>
      </c>
      <c r="T236" s="33" t="str">
        <f>IF(ISERROR(VLOOKUP($B236,Taxen!$A:$E,5,FALSE)),"",(VLOOKUP($B236,Taxen!$A:$E,5,FALSE)))</f>
        <v/>
      </c>
      <c r="U236" s="9" t="str">
        <f t="shared" si="22"/>
        <v>ok</v>
      </c>
      <c r="X236" s="102" t="e">
        <f>VLOOKUP($E236,'Erfassung Adressen'!$A:$M,'Erfassung Adressen'!G$1,FALSE)</f>
        <v>#N/A</v>
      </c>
      <c r="Y236" s="102" t="e">
        <f>VLOOKUP($E236,'Erfassung Adressen'!$A:$M,'Erfassung Adressen'!D$1,FALSE)</f>
        <v>#N/A</v>
      </c>
      <c r="Z236" s="102" t="e">
        <f>VLOOKUP($E236,'Erfassung Adressen'!$A:$M,'Erfassung Adressen'!E$1,FALSE)</f>
        <v>#N/A</v>
      </c>
      <c r="AA236" s="102" t="e">
        <f>VLOOKUP($E236,'Erfassung Adressen'!$A:$M,'Erfassung Adressen'!I$1,FALSE)</f>
        <v>#N/A</v>
      </c>
      <c r="AB236" s="102" t="e">
        <f>VLOOKUP($E236,'Erfassung Adressen'!$A:$M,'Erfassung Adressen'!J$1,FALSE)</f>
        <v>#N/A</v>
      </c>
      <c r="AC236" s="102" t="e">
        <f>VLOOKUP($E236,'Erfassung Adressen'!$A:$M,'Erfassung Adressen'!K$1,FALSE)</f>
        <v>#N/A</v>
      </c>
      <c r="AD236" s="102" t="e">
        <f>VLOOKUP($E236,'Erfassung Adressen'!$A:$M,'Erfassung Adressen'!L$1,FALSE)</f>
        <v>#N/A</v>
      </c>
      <c r="AE236" s="102" t="e">
        <f>VLOOKUP($E236,'Erfassung Adressen'!$A:$M,'Erfassung Adressen'!M$1,FALSE)</f>
        <v>#N/A</v>
      </c>
    </row>
    <row r="237" spans="1:31" x14ac:dyDescent="0.2">
      <c r="A237" s="147"/>
      <c r="B237" s="35"/>
      <c r="C237" s="84"/>
      <c r="D237" s="84"/>
      <c r="E237" s="84"/>
      <c r="F237" s="111"/>
      <c r="G237" s="84"/>
      <c r="H237" s="83"/>
      <c r="I237" s="84"/>
      <c r="J237" s="75" t="str">
        <f t="shared" si="19"/>
        <v/>
      </c>
      <c r="K237" s="85" t="str">
        <f>IF(B237="","",VLOOKUP(B237,Taxen!$A$1:$E$13,3,FALSE)*H237)</f>
        <v/>
      </c>
      <c r="L237" s="86" t="str">
        <f>IF(B237="","",VLOOKUP(B237,Taxen!$A$1:$E$13,4,FALSE)*H237)</f>
        <v/>
      </c>
      <c r="M237" s="65"/>
      <c r="N237" s="29" t="str">
        <f>IF(ISERROR(VLOOKUP($B237,Taxen!$A:$D,2,FALSE)*$H237),"",(VLOOKUP($B237,Taxen!$A:$D,2,FALSE)*$H237))</f>
        <v/>
      </c>
      <c r="O237" s="30" t="str">
        <f>IF(ISERROR(VLOOKUP($B237,Taxen!$A:$D,3,FALSE)*$H237),"",(VLOOKUP($B237,Taxen!$A:$D,3,FALSE)*$H237))</f>
        <v/>
      </c>
      <c r="P237" s="31" t="str">
        <f>IF(ISERROR(VLOOKUP($B237,Taxen!$A:$D,4,FALSE)*$H237),"",(VLOOKUP($B237,Taxen!$A:$D,4,FALSE)*$H237))</f>
        <v/>
      </c>
      <c r="Q237" s="32" t="str">
        <f t="shared" si="20"/>
        <v/>
      </c>
      <c r="R237" s="141"/>
      <c r="S237" s="33" t="str">
        <f t="shared" si="21"/>
        <v/>
      </c>
      <c r="T237" s="33" t="str">
        <f>IF(ISERROR(VLOOKUP($B237,Taxen!$A:$E,5,FALSE)),"",(VLOOKUP($B237,Taxen!$A:$E,5,FALSE)))</f>
        <v/>
      </c>
      <c r="U237" s="9" t="str">
        <f t="shared" si="22"/>
        <v>ok</v>
      </c>
      <c r="X237" s="102" t="e">
        <f>VLOOKUP($E237,'Erfassung Adressen'!$A:$M,'Erfassung Adressen'!G$1,FALSE)</f>
        <v>#N/A</v>
      </c>
      <c r="Y237" s="102" t="e">
        <f>VLOOKUP($E237,'Erfassung Adressen'!$A:$M,'Erfassung Adressen'!D$1,FALSE)</f>
        <v>#N/A</v>
      </c>
      <c r="Z237" s="102" t="e">
        <f>VLOOKUP($E237,'Erfassung Adressen'!$A:$M,'Erfassung Adressen'!E$1,FALSE)</f>
        <v>#N/A</v>
      </c>
      <c r="AA237" s="102" t="e">
        <f>VLOOKUP($E237,'Erfassung Adressen'!$A:$M,'Erfassung Adressen'!I$1,FALSE)</f>
        <v>#N/A</v>
      </c>
      <c r="AB237" s="102" t="e">
        <f>VLOOKUP($E237,'Erfassung Adressen'!$A:$M,'Erfassung Adressen'!J$1,FALSE)</f>
        <v>#N/A</v>
      </c>
      <c r="AC237" s="102" t="e">
        <f>VLOOKUP($E237,'Erfassung Adressen'!$A:$M,'Erfassung Adressen'!K$1,FALSE)</f>
        <v>#N/A</v>
      </c>
      <c r="AD237" s="102" t="e">
        <f>VLOOKUP($E237,'Erfassung Adressen'!$A:$M,'Erfassung Adressen'!L$1,FALSE)</f>
        <v>#N/A</v>
      </c>
      <c r="AE237" s="102" t="e">
        <f>VLOOKUP($E237,'Erfassung Adressen'!$A:$M,'Erfassung Adressen'!M$1,FALSE)</f>
        <v>#N/A</v>
      </c>
    </row>
    <row r="238" spans="1:31" x14ac:dyDescent="0.2">
      <c r="A238" s="147"/>
      <c r="B238" s="142"/>
      <c r="C238" s="112"/>
      <c r="D238" s="112"/>
      <c r="E238" s="112"/>
      <c r="F238" s="113"/>
      <c r="G238" s="112"/>
      <c r="H238" s="114"/>
      <c r="I238" s="84"/>
      <c r="J238" s="75" t="str">
        <f t="shared" si="19"/>
        <v/>
      </c>
      <c r="K238" s="85" t="str">
        <f>IF(B238="","",VLOOKUP(B238,Taxen!$A$1:$E$13,3,FALSE)*H238)</f>
        <v/>
      </c>
      <c r="L238" s="86" t="str">
        <f>IF(B238="","",VLOOKUP(B238,Taxen!$A$1:$E$13,4,FALSE)*H238)</f>
        <v/>
      </c>
      <c r="M238" s="65"/>
      <c r="N238" s="29" t="str">
        <f>IF(ISERROR(VLOOKUP($B238,Taxen!$A:$D,2,FALSE)*$H238),"",(VLOOKUP($B238,Taxen!$A:$D,2,FALSE)*$H238))</f>
        <v/>
      </c>
      <c r="O238" s="30" t="str">
        <f>IF(ISERROR(VLOOKUP($B238,Taxen!$A:$D,3,FALSE)*$H238),"",(VLOOKUP($B238,Taxen!$A:$D,3,FALSE)*$H238))</f>
        <v/>
      </c>
      <c r="P238" s="31" t="str">
        <f>IF(ISERROR(VLOOKUP($B238,Taxen!$A:$D,4,FALSE)*$H238),"",(VLOOKUP($B238,Taxen!$A:$D,4,FALSE)*$H238))</f>
        <v/>
      </c>
      <c r="Q238" s="32" t="str">
        <f t="shared" si="20"/>
        <v/>
      </c>
      <c r="R238" s="141"/>
      <c r="S238" s="33" t="str">
        <f t="shared" si="21"/>
        <v/>
      </c>
      <c r="T238" s="33" t="str">
        <f>IF(ISERROR(VLOOKUP($B238,Taxen!$A:$E,5,FALSE)),"",(VLOOKUP($B238,Taxen!$A:$E,5,FALSE)))</f>
        <v/>
      </c>
      <c r="U238" s="9" t="str">
        <f t="shared" si="22"/>
        <v>ok</v>
      </c>
      <c r="X238" s="102" t="e">
        <f>VLOOKUP($E238,'Erfassung Adressen'!$A:$M,'Erfassung Adressen'!G$1,FALSE)</f>
        <v>#N/A</v>
      </c>
      <c r="Y238" s="102" t="e">
        <f>VLOOKUP($E238,'Erfassung Adressen'!$A:$M,'Erfassung Adressen'!D$1,FALSE)</f>
        <v>#N/A</v>
      </c>
      <c r="Z238" s="102" t="e">
        <f>VLOOKUP($E238,'Erfassung Adressen'!$A:$M,'Erfassung Adressen'!E$1,FALSE)</f>
        <v>#N/A</v>
      </c>
      <c r="AA238" s="102" t="e">
        <f>VLOOKUP($E238,'Erfassung Adressen'!$A:$M,'Erfassung Adressen'!I$1,FALSE)</f>
        <v>#N/A</v>
      </c>
      <c r="AB238" s="102" t="e">
        <f>VLOOKUP($E238,'Erfassung Adressen'!$A:$M,'Erfassung Adressen'!J$1,FALSE)</f>
        <v>#N/A</v>
      </c>
      <c r="AC238" s="102" t="e">
        <f>VLOOKUP($E238,'Erfassung Adressen'!$A:$M,'Erfassung Adressen'!K$1,FALSE)</f>
        <v>#N/A</v>
      </c>
      <c r="AD238" s="102" t="e">
        <f>VLOOKUP($E238,'Erfassung Adressen'!$A:$M,'Erfassung Adressen'!L$1,FALSE)</f>
        <v>#N/A</v>
      </c>
      <c r="AE238" s="102" t="e">
        <f>VLOOKUP($E238,'Erfassung Adressen'!$A:$M,'Erfassung Adressen'!M$1,FALSE)</f>
        <v>#N/A</v>
      </c>
    </row>
    <row r="239" spans="1:31" x14ac:dyDescent="0.2">
      <c r="A239" s="147"/>
      <c r="B239" s="35"/>
      <c r="C239" s="84"/>
      <c r="D239" s="84"/>
      <c r="E239" s="84"/>
      <c r="F239" s="111"/>
      <c r="G239" s="84"/>
      <c r="H239" s="83"/>
      <c r="I239" s="84"/>
      <c r="J239" s="75" t="str">
        <f t="shared" si="19"/>
        <v/>
      </c>
      <c r="K239" s="85" t="str">
        <f>IF(B239="","",VLOOKUP(B239,Taxen!$A$1:$E$13,3,FALSE)*H239)</f>
        <v/>
      </c>
      <c r="L239" s="86" t="str">
        <f>IF(B239="","",VLOOKUP(B239,Taxen!$A$1:$E$13,4,FALSE)*H239)</f>
        <v/>
      </c>
      <c r="M239" s="65"/>
      <c r="N239" s="29" t="str">
        <f>IF(ISERROR(VLOOKUP($B239,Taxen!$A:$D,2,FALSE)*$H239),"",(VLOOKUP($B239,Taxen!$A:$D,2,FALSE)*$H239))</f>
        <v/>
      </c>
      <c r="O239" s="30" t="str">
        <f>IF(ISERROR(VLOOKUP($B239,Taxen!$A:$D,3,FALSE)*$H239),"",(VLOOKUP($B239,Taxen!$A:$D,3,FALSE)*$H239))</f>
        <v/>
      </c>
      <c r="P239" s="31" t="str">
        <f>IF(ISERROR(VLOOKUP($B239,Taxen!$A:$D,4,FALSE)*$H239),"",(VLOOKUP($B239,Taxen!$A:$D,4,FALSE)*$H239))</f>
        <v/>
      </c>
      <c r="Q239" s="32" t="str">
        <f t="shared" si="20"/>
        <v/>
      </c>
      <c r="R239" s="141"/>
      <c r="S239" s="33" t="str">
        <f t="shared" si="21"/>
        <v/>
      </c>
      <c r="T239" s="33" t="str">
        <f>IF(ISERROR(VLOOKUP($B239,Taxen!$A:$E,5,FALSE)),"",(VLOOKUP($B239,Taxen!$A:$E,5,FALSE)))</f>
        <v/>
      </c>
      <c r="U239" s="9" t="str">
        <f t="shared" si="22"/>
        <v>ok</v>
      </c>
      <c r="X239" s="102" t="e">
        <f>VLOOKUP($E239,'Erfassung Adressen'!$A:$M,'Erfassung Adressen'!G$1,FALSE)</f>
        <v>#N/A</v>
      </c>
      <c r="Y239" s="102" t="e">
        <f>VLOOKUP($E239,'Erfassung Adressen'!$A:$M,'Erfassung Adressen'!D$1,FALSE)</f>
        <v>#N/A</v>
      </c>
      <c r="Z239" s="102" t="e">
        <f>VLOOKUP($E239,'Erfassung Adressen'!$A:$M,'Erfassung Adressen'!E$1,FALSE)</f>
        <v>#N/A</v>
      </c>
      <c r="AA239" s="102" t="e">
        <f>VLOOKUP($E239,'Erfassung Adressen'!$A:$M,'Erfassung Adressen'!I$1,FALSE)</f>
        <v>#N/A</v>
      </c>
      <c r="AB239" s="102" t="e">
        <f>VLOOKUP($E239,'Erfassung Adressen'!$A:$M,'Erfassung Adressen'!J$1,FALSE)</f>
        <v>#N/A</v>
      </c>
      <c r="AC239" s="102" t="e">
        <f>VLOOKUP($E239,'Erfassung Adressen'!$A:$M,'Erfassung Adressen'!K$1,FALSE)</f>
        <v>#N/A</v>
      </c>
      <c r="AD239" s="102" t="e">
        <f>VLOOKUP($E239,'Erfassung Adressen'!$A:$M,'Erfassung Adressen'!L$1,FALSE)</f>
        <v>#N/A</v>
      </c>
      <c r="AE239" s="102" t="e">
        <f>VLOOKUP($E239,'Erfassung Adressen'!$A:$M,'Erfassung Adressen'!M$1,FALSE)</f>
        <v>#N/A</v>
      </c>
    </row>
    <row r="240" spans="1:31" x14ac:dyDescent="0.2">
      <c r="A240" s="147"/>
      <c r="B240" s="142"/>
      <c r="C240" s="112"/>
      <c r="D240" s="112"/>
      <c r="E240" s="112"/>
      <c r="F240" s="113"/>
      <c r="G240" s="112"/>
      <c r="H240" s="114"/>
      <c r="I240" s="84"/>
      <c r="J240" s="75" t="str">
        <f t="shared" si="19"/>
        <v/>
      </c>
      <c r="K240" s="85" t="str">
        <f>IF(B240="","",VLOOKUP(B240,Taxen!$A$1:$E$13,3,FALSE)*H240)</f>
        <v/>
      </c>
      <c r="L240" s="86" t="str">
        <f>IF(B240="","",VLOOKUP(B240,Taxen!$A$1:$E$13,4,FALSE)*H240)</f>
        <v/>
      </c>
      <c r="M240" s="65"/>
      <c r="N240" s="29" t="str">
        <f>IF(ISERROR(VLOOKUP($B240,Taxen!$A:$D,2,FALSE)*$H240),"",(VLOOKUP($B240,Taxen!$A:$D,2,FALSE)*$H240))</f>
        <v/>
      </c>
      <c r="O240" s="30" t="str">
        <f>IF(ISERROR(VLOOKUP($B240,Taxen!$A:$D,3,FALSE)*$H240),"",(VLOOKUP($B240,Taxen!$A:$D,3,FALSE)*$H240))</f>
        <v/>
      </c>
      <c r="P240" s="31" t="str">
        <f>IF(ISERROR(VLOOKUP($B240,Taxen!$A:$D,4,FALSE)*$H240),"",(VLOOKUP($B240,Taxen!$A:$D,4,FALSE)*$H240))</f>
        <v/>
      </c>
      <c r="Q240" s="32" t="str">
        <f t="shared" si="20"/>
        <v/>
      </c>
      <c r="R240" s="141"/>
      <c r="S240" s="33" t="str">
        <f t="shared" si="21"/>
        <v/>
      </c>
      <c r="T240" s="33" t="str">
        <f>IF(ISERROR(VLOOKUP($B240,Taxen!$A:$E,5,FALSE)),"",(VLOOKUP($B240,Taxen!$A:$E,5,FALSE)))</f>
        <v/>
      </c>
      <c r="U240" s="9" t="str">
        <f t="shared" si="22"/>
        <v>ok</v>
      </c>
      <c r="X240" s="102" t="e">
        <f>VLOOKUP($E240,'Erfassung Adressen'!$A:$M,'Erfassung Adressen'!G$1,FALSE)</f>
        <v>#N/A</v>
      </c>
      <c r="Y240" s="102" t="e">
        <f>VLOOKUP($E240,'Erfassung Adressen'!$A:$M,'Erfassung Adressen'!D$1,FALSE)</f>
        <v>#N/A</v>
      </c>
      <c r="Z240" s="102" t="e">
        <f>VLOOKUP($E240,'Erfassung Adressen'!$A:$M,'Erfassung Adressen'!E$1,FALSE)</f>
        <v>#N/A</v>
      </c>
      <c r="AA240" s="102" t="e">
        <f>VLOOKUP($E240,'Erfassung Adressen'!$A:$M,'Erfassung Adressen'!I$1,FALSE)</f>
        <v>#N/A</v>
      </c>
      <c r="AB240" s="102" t="e">
        <f>VLOOKUP($E240,'Erfassung Adressen'!$A:$M,'Erfassung Adressen'!J$1,FALSE)</f>
        <v>#N/A</v>
      </c>
      <c r="AC240" s="102" t="e">
        <f>VLOOKUP($E240,'Erfassung Adressen'!$A:$M,'Erfassung Adressen'!K$1,FALSE)</f>
        <v>#N/A</v>
      </c>
      <c r="AD240" s="102" t="e">
        <f>VLOOKUP($E240,'Erfassung Adressen'!$A:$M,'Erfassung Adressen'!L$1,FALSE)</f>
        <v>#N/A</v>
      </c>
      <c r="AE240" s="102" t="e">
        <f>VLOOKUP($E240,'Erfassung Adressen'!$A:$M,'Erfassung Adressen'!M$1,FALSE)</f>
        <v>#N/A</v>
      </c>
    </row>
    <row r="241" spans="1:31" x14ac:dyDescent="0.2">
      <c r="A241" s="147"/>
      <c r="B241" s="35"/>
      <c r="C241" s="84"/>
      <c r="D241" s="84"/>
      <c r="E241" s="84"/>
      <c r="F241" s="111"/>
      <c r="G241" s="84"/>
      <c r="H241" s="83"/>
      <c r="I241" s="84"/>
      <c r="J241" s="75" t="str">
        <f t="shared" si="19"/>
        <v/>
      </c>
      <c r="K241" s="85" t="str">
        <f>IF(B241="","",VLOOKUP(B241,Taxen!$A$1:$E$13,3,FALSE)*H241)</f>
        <v/>
      </c>
      <c r="L241" s="86" t="str">
        <f>IF(B241="","",VLOOKUP(B241,Taxen!$A$1:$E$13,4,FALSE)*H241)</f>
        <v/>
      </c>
      <c r="M241" s="65"/>
      <c r="N241" s="29" t="str">
        <f>IF(ISERROR(VLOOKUP($B241,Taxen!$A:$D,2,FALSE)*$H241),"",(VLOOKUP($B241,Taxen!$A:$D,2,FALSE)*$H241))</f>
        <v/>
      </c>
      <c r="O241" s="30" t="str">
        <f>IF(ISERROR(VLOOKUP($B241,Taxen!$A:$D,3,FALSE)*$H241),"",(VLOOKUP($B241,Taxen!$A:$D,3,FALSE)*$H241))</f>
        <v/>
      </c>
      <c r="P241" s="31" t="str">
        <f>IF(ISERROR(VLOOKUP($B241,Taxen!$A:$D,4,FALSE)*$H241),"",(VLOOKUP($B241,Taxen!$A:$D,4,FALSE)*$H241))</f>
        <v/>
      </c>
      <c r="Q241" s="32" t="str">
        <f t="shared" si="20"/>
        <v/>
      </c>
      <c r="R241" s="141"/>
      <c r="S241" s="33" t="str">
        <f t="shared" si="21"/>
        <v/>
      </c>
      <c r="T241" s="33" t="str">
        <f>IF(ISERROR(VLOOKUP($B241,Taxen!$A:$E,5,FALSE)),"",(VLOOKUP($B241,Taxen!$A:$E,5,FALSE)))</f>
        <v/>
      </c>
      <c r="U241" s="9" t="str">
        <f t="shared" si="22"/>
        <v>ok</v>
      </c>
      <c r="X241" s="102" t="e">
        <f>VLOOKUP($E241,'Erfassung Adressen'!$A:$M,'Erfassung Adressen'!G$1,FALSE)</f>
        <v>#N/A</v>
      </c>
      <c r="Y241" s="102" t="e">
        <f>VLOOKUP($E241,'Erfassung Adressen'!$A:$M,'Erfassung Adressen'!D$1,FALSE)</f>
        <v>#N/A</v>
      </c>
      <c r="Z241" s="102" t="e">
        <f>VLOOKUP($E241,'Erfassung Adressen'!$A:$M,'Erfassung Adressen'!E$1,FALSE)</f>
        <v>#N/A</v>
      </c>
      <c r="AA241" s="102" t="e">
        <f>VLOOKUP($E241,'Erfassung Adressen'!$A:$M,'Erfassung Adressen'!I$1,FALSE)</f>
        <v>#N/A</v>
      </c>
      <c r="AB241" s="102" t="e">
        <f>VLOOKUP($E241,'Erfassung Adressen'!$A:$M,'Erfassung Adressen'!J$1,FALSE)</f>
        <v>#N/A</v>
      </c>
      <c r="AC241" s="102" t="e">
        <f>VLOOKUP($E241,'Erfassung Adressen'!$A:$M,'Erfassung Adressen'!K$1,FALSE)</f>
        <v>#N/A</v>
      </c>
      <c r="AD241" s="102" t="e">
        <f>VLOOKUP($E241,'Erfassung Adressen'!$A:$M,'Erfassung Adressen'!L$1,FALSE)</f>
        <v>#N/A</v>
      </c>
      <c r="AE241" s="102" t="e">
        <f>VLOOKUP($E241,'Erfassung Adressen'!$A:$M,'Erfassung Adressen'!M$1,FALSE)</f>
        <v>#N/A</v>
      </c>
    </row>
    <row r="242" spans="1:31" x14ac:dyDescent="0.2">
      <c r="A242" s="147"/>
      <c r="B242" s="142"/>
      <c r="C242" s="112"/>
      <c r="D242" s="112"/>
      <c r="E242" s="112"/>
      <c r="F242" s="113"/>
      <c r="G242" s="112"/>
      <c r="H242" s="114"/>
      <c r="I242" s="84"/>
      <c r="J242" s="75" t="str">
        <f t="shared" si="19"/>
        <v/>
      </c>
      <c r="K242" s="85" t="str">
        <f>IF(B242="","",VLOOKUP(B242,Taxen!$A$1:$E$13,3,FALSE)*H242)</f>
        <v/>
      </c>
      <c r="L242" s="86" t="str">
        <f>IF(B242="","",VLOOKUP(B242,Taxen!$A$1:$E$13,4,FALSE)*H242)</f>
        <v/>
      </c>
      <c r="M242" s="65"/>
      <c r="N242" s="29" t="str">
        <f>IF(ISERROR(VLOOKUP($B242,Taxen!$A:$D,2,FALSE)*$H242),"",(VLOOKUP($B242,Taxen!$A:$D,2,FALSE)*$H242))</f>
        <v/>
      </c>
      <c r="O242" s="30" t="str">
        <f>IF(ISERROR(VLOOKUP($B242,Taxen!$A:$D,3,FALSE)*$H242),"",(VLOOKUP($B242,Taxen!$A:$D,3,FALSE)*$H242))</f>
        <v/>
      </c>
      <c r="P242" s="31" t="str">
        <f>IF(ISERROR(VLOOKUP($B242,Taxen!$A:$D,4,FALSE)*$H242),"",(VLOOKUP($B242,Taxen!$A:$D,4,FALSE)*$H242))</f>
        <v/>
      </c>
      <c r="Q242" s="32" t="str">
        <f t="shared" si="20"/>
        <v/>
      </c>
      <c r="R242" s="141"/>
      <c r="S242" s="33" t="str">
        <f t="shared" si="21"/>
        <v/>
      </c>
      <c r="T242" s="33" t="str">
        <f>IF(ISERROR(VLOOKUP($B242,Taxen!$A:$E,5,FALSE)),"",(VLOOKUP($B242,Taxen!$A:$E,5,FALSE)))</f>
        <v/>
      </c>
      <c r="U242" s="9" t="str">
        <f t="shared" si="22"/>
        <v>ok</v>
      </c>
      <c r="X242" s="102" t="e">
        <f>VLOOKUP($E242,'Erfassung Adressen'!$A:$M,'Erfassung Adressen'!G$1,FALSE)</f>
        <v>#N/A</v>
      </c>
      <c r="Y242" s="102" t="e">
        <f>VLOOKUP($E242,'Erfassung Adressen'!$A:$M,'Erfassung Adressen'!D$1,FALSE)</f>
        <v>#N/A</v>
      </c>
      <c r="Z242" s="102" t="e">
        <f>VLOOKUP($E242,'Erfassung Adressen'!$A:$M,'Erfassung Adressen'!E$1,FALSE)</f>
        <v>#N/A</v>
      </c>
      <c r="AA242" s="102" t="e">
        <f>VLOOKUP($E242,'Erfassung Adressen'!$A:$M,'Erfassung Adressen'!I$1,FALSE)</f>
        <v>#N/A</v>
      </c>
      <c r="AB242" s="102" t="e">
        <f>VLOOKUP($E242,'Erfassung Adressen'!$A:$M,'Erfassung Adressen'!J$1,FALSE)</f>
        <v>#N/A</v>
      </c>
      <c r="AC242" s="102" t="e">
        <f>VLOOKUP($E242,'Erfassung Adressen'!$A:$M,'Erfassung Adressen'!K$1,FALSE)</f>
        <v>#N/A</v>
      </c>
      <c r="AD242" s="102" t="e">
        <f>VLOOKUP($E242,'Erfassung Adressen'!$A:$M,'Erfassung Adressen'!L$1,FALSE)</f>
        <v>#N/A</v>
      </c>
      <c r="AE242" s="102" t="e">
        <f>VLOOKUP($E242,'Erfassung Adressen'!$A:$M,'Erfassung Adressen'!M$1,FALSE)</f>
        <v>#N/A</v>
      </c>
    </row>
    <row r="243" spans="1:31" x14ac:dyDescent="0.2">
      <c r="A243" s="147"/>
      <c r="B243" s="35"/>
      <c r="C243" s="84"/>
      <c r="D243" s="84"/>
      <c r="E243" s="84"/>
      <c r="F243" s="111"/>
      <c r="G243" s="84"/>
      <c r="H243" s="83"/>
      <c r="I243" s="84"/>
      <c r="J243" s="75" t="str">
        <f t="shared" si="19"/>
        <v/>
      </c>
      <c r="K243" s="85" t="str">
        <f>IF(B243="","",VLOOKUP(B243,Taxen!$A$1:$E$13,3,FALSE)*H243)</f>
        <v/>
      </c>
      <c r="L243" s="86" t="str">
        <f>IF(B243="","",VLOOKUP(B243,Taxen!$A$1:$E$13,4,FALSE)*H243)</f>
        <v/>
      </c>
      <c r="M243" s="65"/>
      <c r="N243" s="29" t="str">
        <f>IF(ISERROR(VLOOKUP($B243,Taxen!$A:$D,2,FALSE)*$H243),"",(VLOOKUP($B243,Taxen!$A:$D,2,FALSE)*$H243))</f>
        <v/>
      </c>
      <c r="O243" s="30" t="str">
        <f>IF(ISERROR(VLOOKUP($B243,Taxen!$A:$D,3,FALSE)*$H243),"",(VLOOKUP($B243,Taxen!$A:$D,3,FALSE)*$H243))</f>
        <v/>
      </c>
      <c r="P243" s="31" t="str">
        <f>IF(ISERROR(VLOOKUP($B243,Taxen!$A:$D,4,FALSE)*$H243),"",(VLOOKUP($B243,Taxen!$A:$D,4,FALSE)*$H243))</f>
        <v/>
      </c>
      <c r="Q243" s="32" t="str">
        <f t="shared" si="20"/>
        <v/>
      </c>
      <c r="R243" s="141"/>
      <c r="S243" s="33" t="str">
        <f t="shared" si="21"/>
        <v/>
      </c>
      <c r="T243" s="33" t="str">
        <f>IF(ISERROR(VLOOKUP($B243,Taxen!$A:$E,5,FALSE)),"",(VLOOKUP($B243,Taxen!$A:$E,5,FALSE)))</f>
        <v/>
      </c>
      <c r="U243" s="9" t="str">
        <f t="shared" si="22"/>
        <v>ok</v>
      </c>
      <c r="X243" s="102" t="e">
        <f>VLOOKUP($E243,'Erfassung Adressen'!$A:$M,'Erfassung Adressen'!G$1,FALSE)</f>
        <v>#N/A</v>
      </c>
      <c r="Y243" s="102" t="e">
        <f>VLOOKUP($E243,'Erfassung Adressen'!$A:$M,'Erfassung Adressen'!D$1,FALSE)</f>
        <v>#N/A</v>
      </c>
      <c r="Z243" s="102" t="e">
        <f>VLOOKUP($E243,'Erfassung Adressen'!$A:$M,'Erfassung Adressen'!E$1,FALSE)</f>
        <v>#N/A</v>
      </c>
      <c r="AA243" s="102" t="e">
        <f>VLOOKUP($E243,'Erfassung Adressen'!$A:$M,'Erfassung Adressen'!I$1,FALSE)</f>
        <v>#N/A</v>
      </c>
      <c r="AB243" s="102" t="e">
        <f>VLOOKUP($E243,'Erfassung Adressen'!$A:$M,'Erfassung Adressen'!J$1,FALSE)</f>
        <v>#N/A</v>
      </c>
      <c r="AC243" s="102" t="e">
        <f>VLOOKUP($E243,'Erfassung Adressen'!$A:$M,'Erfassung Adressen'!K$1,FALSE)</f>
        <v>#N/A</v>
      </c>
      <c r="AD243" s="102" t="e">
        <f>VLOOKUP($E243,'Erfassung Adressen'!$A:$M,'Erfassung Adressen'!L$1,FALSE)</f>
        <v>#N/A</v>
      </c>
      <c r="AE243" s="102" t="e">
        <f>VLOOKUP($E243,'Erfassung Adressen'!$A:$M,'Erfassung Adressen'!M$1,FALSE)</f>
        <v>#N/A</v>
      </c>
    </row>
    <row r="244" spans="1:31" x14ac:dyDescent="0.2">
      <c r="A244" s="147"/>
      <c r="B244" s="142"/>
      <c r="C244" s="112"/>
      <c r="D244" s="112"/>
      <c r="E244" s="112"/>
      <c r="F244" s="113"/>
      <c r="G244" s="112"/>
      <c r="H244" s="114"/>
      <c r="I244" s="84"/>
      <c r="J244" s="75" t="str">
        <f t="shared" si="19"/>
        <v/>
      </c>
      <c r="K244" s="85" t="str">
        <f>IF(B244="","",VLOOKUP(B244,Taxen!$A$1:$E$13,3,FALSE)*H244)</f>
        <v/>
      </c>
      <c r="L244" s="86" t="str">
        <f>IF(B244="","",VLOOKUP(B244,Taxen!$A$1:$E$13,4,FALSE)*H244)</f>
        <v/>
      </c>
      <c r="M244" s="65"/>
      <c r="N244" s="29" t="str">
        <f>IF(ISERROR(VLOOKUP($B244,Taxen!$A:$D,2,FALSE)*$H244),"",(VLOOKUP($B244,Taxen!$A:$D,2,FALSE)*$H244))</f>
        <v/>
      </c>
      <c r="O244" s="30" t="str">
        <f>IF(ISERROR(VLOOKUP($B244,Taxen!$A:$D,3,FALSE)*$H244),"",(VLOOKUP($B244,Taxen!$A:$D,3,FALSE)*$H244))</f>
        <v/>
      </c>
      <c r="P244" s="31" t="str">
        <f>IF(ISERROR(VLOOKUP($B244,Taxen!$A:$D,4,FALSE)*$H244),"",(VLOOKUP($B244,Taxen!$A:$D,4,FALSE)*$H244))</f>
        <v/>
      </c>
      <c r="Q244" s="32" t="str">
        <f t="shared" si="20"/>
        <v/>
      </c>
      <c r="R244" s="141"/>
      <c r="S244" s="33" t="str">
        <f t="shared" si="21"/>
        <v/>
      </c>
      <c r="T244" s="33" t="str">
        <f>IF(ISERROR(VLOOKUP($B244,Taxen!$A:$E,5,FALSE)),"",(VLOOKUP($B244,Taxen!$A:$E,5,FALSE)))</f>
        <v/>
      </c>
      <c r="U244" s="9" t="str">
        <f t="shared" si="22"/>
        <v>ok</v>
      </c>
      <c r="X244" s="102" t="e">
        <f>VLOOKUP($E244,'Erfassung Adressen'!$A:$M,'Erfassung Adressen'!G$1,FALSE)</f>
        <v>#N/A</v>
      </c>
      <c r="Y244" s="102" t="e">
        <f>VLOOKUP($E244,'Erfassung Adressen'!$A:$M,'Erfassung Adressen'!D$1,FALSE)</f>
        <v>#N/A</v>
      </c>
      <c r="Z244" s="102" t="e">
        <f>VLOOKUP($E244,'Erfassung Adressen'!$A:$M,'Erfassung Adressen'!E$1,FALSE)</f>
        <v>#N/A</v>
      </c>
      <c r="AA244" s="102" t="e">
        <f>VLOOKUP($E244,'Erfassung Adressen'!$A:$M,'Erfassung Adressen'!I$1,FALSE)</f>
        <v>#N/A</v>
      </c>
      <c r="AB244" s="102" t="e">
        <f>VLOOKUP($E244,'Erfassung Adressen'!$A:$M,'Erfassung Adressen'!J$1,FALSE)</f>
        <v>#N/A</v>
      </c>
      <c r="AC244" s="102" t="e">
        <f>VLOOKUP($E244,'Erfassung Adressen'!$A:$M,'Erfassung Adressen'!K$1,FALSE)</f>
        <v>#N/A</v>
      </c>
      <c r="AD244" s="102" t="e">
        <f>VLOOKUP($E244,'Erfassung Adressen'!$A:$M,'Erfassung Adressen'!L$1,FALSE)</f>
        <v>#N/A</v>
      </c>
      <c r="AE244" s="102" t="e">
        <f>VLOOKUP($E244,'Erfassung Adressen'!$A:$M,'Erfassung Adressen'!M$1,FALSE)</f>
        <v>#N/A</v>
      </c>
    </row>
    <row r="245" spans="1:31" x14ac:dyDescent="0.2">
      <c r="A245" s="147"/>
      <c r="B245" s="35"/>
      <c r="C245" s="84"/>
      <c r="D245" s="84"/>
      <c r="E245" s="84"/>
      <c r="F245" s="111"/>
      <c r="G245" s="84"/>
      <c r="H245" s="83"/>
      <c r="I245" s="84"/>
      <c r="J245" s="75" t="str">
        <f t="shared" si="19"/>
        <v/>
      </c>
      <c r="K245" s="85" t="str">
        <f>IF(B245="","",VLOOKUP(B245,Taxen!$A$1:$E$13,3,FALSE)*H245)</f>
        <v/>
      </c>
      <c r="L245" s="86" t="str">
        <f>IF(B245="","",VLOOKUP(B245,Taxen!$A$1:$E$13,4,FALSE)*H245)</f>
        <v/>
      </c>
      <c r="M245" s="65"/>
      <c r="N245" s="29" t="str">
        <f>IF(ISERROR(VLOOKUP($B245,Taxen!$A:$D,2,FALSE)*$H245),"",(VLOOKUP($B245,Taxen!$A:$D,2,FALSE)*$H245))</f>
        <v/>
      </c>
      <c r="O245" s="30" t="str">
        <f>IF(ISERROR(VLOOKUP($B245,Taxen!$A:$D,3,FALSE)*$H245),"",(VLOOKUP($B245,Taxen!$A:$D,3,FALSE)*$H245))</f>
        <v/>
      </c>
      <c r="P245" s="31" t="str">
        <f>IF(ISERROR(VLOOKUP($B245,Taxen!$A:$D,4,FALSE)*$H245),"",(VLOOKUP($B245,Taxen!$A:$D,4,FALSE)*$H245))</f>
        <v/>
      </c>
      <c r="Q245" s="32" t="str">
        <f t="shared" si="20"/>
        <v/>
      </c>
      <c r="R245" s="141"/>
      <c r="S245" s="33" t="str">
        <f t="shared" si="21"/>
        <v/>
      </c>
      <c r="T245" s="33" t="str">
        <f>IF(ISERROR(VLOOKUP($B245,Taxen!$A:$E,5,FALSE)),"",(VLOOKUP($B245,Taxen!$A:$E,5,FALSE)))</f>
        <v/>
      </c>
      <c r="U245" s="9" t="str">
        <f t="shared" si="22"/>
        <v>ok</v>
      </c>
      <c r="X245" s="102" t="e">
        <f>VLOOKUP($E245,'Erfassung Adressen'!$A:$M,'Erfassung Adressen'!G$1,FALSE)</f>
        <v>#N/A</v>
      </c>
      <c r="Y245" s="102" t="e">
        <f>VLOOKUP($E245,'Erfassung Adressen'!$A:$M,'Erfassung Adressen'!D$1,FALSE)</f>
        <v>#N/A</v>
      </c>
      <c r="Z245" s="102" t="e">
        <f>VLOOKUP($E245,'Erfassung Adressen'!$A:$M,'Erfassung Adressen'!E$1,FALSE)</f>
        <v>#N/A</v>
      </c>
      <c r="AA245" s="102" t="e">
        <f>VLOOKUP($E245,'Erfassung Adressen'!$A:$M,'Erfassung Adressen'!I$1,FALSE)</f>
        <v>#N/A</v>
      </c>
      <c r="AB245" s="102" t="e">
        <f>VLOOKUP($E245,'Erfassung Adressen'!$A:$M,'Erfassung Adressen'!J$1,FALSE)</f>
        <v>#N/A</v>
      </c>
      <c r="AC245" s="102" t="e">
        <f>VLOOKUP($E245,'Erfassung Adressen'!$A:$M,'Erfassung Adressen'!K$1,FALSE)</f>
        <v>#N/A</v>
      </c>
      <c r="AD245" s="102" t="e">
        <f>VLOOKUP($E245,'Erfassung Adressen'!$A:$M,'Erfassung Adressen'!L$1,FALSE)</f>
        <v>#N/A</v>
      </c>
      <c r="AE245" s="102" t="e">
        <f>VLOOKUP($E245,'Erfassung Adressen'!$A:$M,'Erfassung Adressen'!M$1,FALSE)</f>
        <v>#N/A</v>
      </c>
    </row>
    <row r="246" spans="1:31" x14ac:dyDescent="0.2">
      <c r="A246" s="147"/>
      <c r="B246" s="142"/>
      <c r="C246" s="112"/>
      <c r="D246" s="112"/>
      <c r="E246" s="112"/>
      <c r="F246" s="113"/>
      <c r="G246" s="112"/>
      <c r="H246" s="114"/>
      <c r="I246" s="84"/>
      <c r="J246" s="75" t="str">
        <f t="shared" si="19"/>
        <v/>
      </c>
      <c r="K246" s="85" t="str">
        <f>IF(B246="","",VLOOKUP(B246,Taxen!$A$1:$E$13,3,FALSE)*H246)</f>
        <v/>
      </c>
      <c r="L246" s="86" t="str">
        <f>IF(B246="","",VLOOKUP(B246,Taxen!$A$1:$E$13,4,FALSE)*H246)</f>
        <v/>
      </c>
      <c r="M246" s="65"/>
      <c r="N246" s="29" t="str">
        <f>IF(ISERROR(VLOOKUP($B246,Taxen!$A:$D,2,FALSE)*$H246),"",(VLOOKUP($B246,Taxen!$A:$D,2,FALSE)*$H246))</f>
        <v/>
      </c>
      <c r="O246" s="30" t="str">
        <f>IF(ISERROR(VLOOKUP($B246,Taxen!$A:$D,3,FALSE)*$H246),"",(VLOOKUP($B246,Taxen!$A:$D,3,FALSE)*$H246))</f>
        <v/>
      </c>
      <c r="P246" s="31" t="str">
        <f>IF(ISERROR(VLOOKUP($B246,Taxen!$A:$D,4,FALSE)*$H246),"",(VLOOKUP($B246,Taxen!$A:$D,4,FALSE)*$H246))</f>
        <v/>
      </c>
      <c r="Q246" s="32" t="str">
        <f t="shared" si="20"/>
        <v/>
      </c>
      <c r="R246" s="141"/>
      <c r="S246" s="33" t="str">
        <f t="shared" si="21"/>
        <v/>
      </c>
      <c r="T246" s="33" t="str">
        <f>IF(ISERROR(VLOOKUP($B246,Taxen!$A:$E,5,FALSE)),"",(VLOOKUP($B246,Taxen!$A:$E,5,FALSE)))</f>
        <v/>
      </c>
      <c r="U246" s="9" t="str">
        <f t="shared" si="22"/>
        <v>ok</v>
      </c>
      <c r="X246" s="102" t="e">
        <f>VLOOKUP($E246,'Erfassung Adressen'!$A:$M,'Erfassung Adressen'!G$1,FALSE)</f>
        <v>#N/A</v>
      </c>
      <c r="Y246" s="102" t="e">
        <f>VLOOKUP($E246,'Erfassung Adressen'!$A:$M,'Erfassung Adressen'!D$1,FALSE)</f>
        <v>#N/A</v>
      </c>
      <c r="Z246" s="102" t="e">
        <f>VLOOKUP($E246,'Erfassung Adressen'!$A:$M,'Erfassung Adressen'!E$1,FALSE)</f>
        <v>#N/A</v>
      </c>
      <c r="AA246" s="102" t="e">
        <f>VLOOKUP($E246,'Erfassung Adressen'!$A:$M,'Erfassung Adressen'!I$1,FALSE)</f>
        <v>#N/A</v>
      </c>
      <c r="AB246" s="102" t="e">
        <f>VLOOKUP($E246,'Erfassung Adressen'!$A:$M,'Erfassung Adressen'!J$1,FALSE)</f>
        <v>#N/A</v>
      </c>
      <c r="AC246" s="102" t="e">
        <f>VLOOKUP($E246,'Erfassung Adressen'!$A:$M,'Erfassung Adressen'!K$1,FALSE)</f>
        <v>#N/A</v>
      </c>
      <c r="AD246" s="102" t="e">
        <f>VLOOKUP($E246,'Erfassung Adressen'!$A:$M,'Erfassung Adressen'!L$1,FALSE)</f>
        <v>#N/A</v>
      </c>
      <c r="AE246" s="102" t="e">
        <f>VLOOKUP($E246,'Erfassung Adressen'!$A:$M,'Erfassung Adressen'!M$1,FALSE)</f>
        <v>#N/A</v>
      </c>
    </row>
    <row r="247" spans="1:31" x14ac:dyDescent="0.2">
      <c r="A247" s="147"/>
      <c r="B247" s="35"/>
      <c r="C247" s="84"/>
      <c r="D247" s="84"/>
      <c r="E247" s="84"/>
      <c r="F247" s="111"/>
      <c r="G247" s="84"/>
      <c r="H247" s="83"/>
      <c r="I247" s="84"/>
      <c r="J247" s="75" t="str">
        <f t="shared" si="19"/>
        <v/>
      </c>
      <c r="K247" s="85" t="str">
        <f>IF(B247="","",VLOOKUP(B247,Taxen!$A$1:$E$13,3,FALSE)*H247)</f>
        <v/>
      </c>
      <c r="L247" s="86" t="str">
        <f>IF(B247="","",VLOOKUP(B247,Taxen!$A$1:$E$13,4,FALSE)*H247)</f>
        <v/>
      </c>
      <c r="M247" s="65"/>
      <c r="N247" s="29" t="str">
        <f>IF(ISERROR(VLOOKUP($B247,Taxen!$A:$D,2,FALSE)*$H247),"",(VLOOKUP($B247,Taxen!$A:$D,2,FALSE)*$H247))</f>
        <v/>
      </c>
      <c r="O247" s="30" t="str">
        <f>IF(ISERROR(VLOOKUP($B247,Taxen!$A:$D,3,FALSE)*$H247),"",(VLOOKUP($B247,Taxen!$A:$D,3,FALSE)*$H247))</f>
        <v/>
      </c>
      <c r="P247" s="31" t="str">
        <f>IF(ISERROR(VLOOKUP($B247,Taxen!$A:$D,4,FALSE)*$H247),"",(VLOOKUP($B247,Taxen!$A:$D,4,FALSE)*$H247))</f>
        <v/>
      </c>
      <c r="Q247" s="32" t="str">
        <f t="shared" si="20"/>
        <v/>
      </c>
      <c r="R247" s="141"/>
      <c r="S247" s="33" t="str">
        <f t="shared" si="21"/>
        <v/>
      </c>
      <c r="T247" s="33" t="str">
        <f>IF(ISERROR(VLOOKUP($B247,Taxen!$A:$E,5,FALSE)),"",(VLOOKUP($B247,Taxen!$A:$E,5,FALSE)))</f>
        <v/>
      </c>
      <c r="U247" s="9" t="str">
        <f t="shared" si="22"/>
        <v>ok</v>
      </c>
      <c r="X247" s="102" t="e">
        <f>VLOOKUP($E247,'Erfassung Adressen'!$A:$M,'Erfassung Adressen'!G$1,FALSE)</f>
        <v>#N/A</v>
      </c>
      <c r="Y247" s="102" t="e">
        <f>VLOOKUP($E247,'Erfassung Adressen'!$A:$M,'Erfassung Adressen'!D$1,FALSE)</f>
        <v>#N/A</v>
      </c>
      <c r="Z247" s="102" t="e">
        <f>VLOOKUP($E247,'Erfassung Adressen'!$A:$M,'Erfassung Adressen'!E$1,FALSE)</f>
        <v>#N/A</v>
      </c>
      <c r="AA247" s="102" t="e">
        <f>VLOOKUP($E247,'Erfassung Adressen'!$A:$M,'Erfassung Adressen'!I$1,FALSE)</f>
        <v>#N/A</v>
      </c>
      <c r="AB247" s="102" t="e">
        <f>VLOOKUP($E247,'Erfassung Adressen'!$A:$M,'Erfassung Adressen'!J$1,FALSE)</f>
        <v>#N/A</v>
      </c>
      <c r="AC247" s="102" t="e">
        <f>VLOOKUP($E247,'Erfassung Adressen'!$A:$M,'Erfassung Adressen'!K$1,FALSE)</f>
        <v>#N/A</v>
      </c>
      <c r="AD247" s="102" t="e">
        <f>VLOOKUP($E247,'Erfassung Adressen'!$A:$M,'Erfassung Adressen'!L$1,FALSE)</f>
        <v>#N/A</v>
      </c>
      <c r="AE247" s="102" t="e">
        <f>VLOOKUP($E247,'Erfassung Adressen'!$A:$M,'Erfassung Adressen'!M$1,FALSE)</f>
        <v>#N/A</v>
      </c>
    </row>
    <row r="248" spans="1:31" x14ac:dyDescent="0.2">
      <c r="A248" s="147"/>
      <c r="B248" s="142"/>
      <c r="C248" s="112"/>
      <c r="D248" s="112"/>
      <c r="E248" s="112"/>
      <c r="F248" s="113"/>
      <c r="G248" s="112"/>
      <c r="H248" s="114"/>
      <c r="I248" s="84"/>
      <c r="J248" s="75" t="str">
        <f t="shared" si="19"/>
        <v/>
      </c>
      <c r="K248" s="85" t="str">
        <f>IF(B248="","",VLOOKUP(B248,Taxen!$A$1:$E$13,3,FALSE)*H248)</f>
        <v/>
      </c>
      <c r="L248" s="86" t="str">
        <f>IF(B248="","",VLOOKUP(B248,Taxen!$A$1:$E$13,4,FALSE)*H248)</f>
        <v/>
      </c>
      <c r="M248" s="65"/>
      <c r="N248" s="29" t="str">
        <f>IF(ISERROR(VLOOKUP($B248,Taxen!$A:$D,2,FALSE)*$H248),"",(VLOOKUP($B248,Taxen!$A:$D,2,FALSE)*$H248))</f>
        <v/>
      </c>
      <c r="O248" s="30" t="str">
        <f>IF(ISERROR(VLOOKUP($B248,Taxen!$A:$D,3,FALSE)*$H248),"",(VLOOKUP($B248,Taxen!$A:$D,3,FALSE)*$H248))</f>
        <v/>
      </c>
      <c r="P248" s="31" t="str">
        <f>IF(ISERROR(VLOOKUP($B248,Taxen!$A:$D,4,FALSE)*$H248),"",(VLOOKUP($B248,Taxen!$A:$D,4,FALSE)*$H248))</f>
        <v/>
      </c>
      <c r="Q248" s="32" t="str">
        <f t="shared" si="20"/>
        <v/>
      </c>
      <c r="R248" s="141"/>
      <c r="S248" s="33" t="str">
        <f t="shared" si="21"/>
        <v/>
      </c>
      <c r="T248" s="33" t="str">
        <f>IF(ISERROR(VLOOKUP($B248,Taxen!$A:$E,5,FALSE)),"",(VLOOKUP($B248,Taxen!$A:$E,5,FALSE)))</f>
        <v/>
      </c>
      <c r="U248" s="9" t="str">
        <f t="shared" si="22"/>
        <v>ok</v>
      </c>
      <c r="X248" s="102" t="e">
        <f>VLOOKUP($E248,'Erfassung Adressen'!$A:$M,'Erfassung Adressen'!G$1,FALSE)</f>
        <v>#N/A</v>
      </c>
      <c r="Y248" s="102" t="e">
        <f>VLOOKUP($E248,'Erfassung Adressen'!$A:$M,'Erfassung Adressen'!D$1,FALSE)</f>
        <v>#N/A</v>
      </c>
      <c r="Z248" s="102" t="e">
        <f>VLOOKUP($E248,'Erfassung Adressen'!$A:$M,'Erfassung Adressen'!E$1,FALSE)</f>
        <v>#N/A</v>
      </c>
      <c r="AA248" s="102" t="e">
        <f>VLOOKUP($E248,'Erfassung Adressen'!$A:$M,'Erfassung Adressen'!I$1,FALSE)</f>
        <v>#N/A</v>
      </c>
      <c r="AB248" s="102" t="e">
        <f>VLOOKUP($E248,'Erfassung Adressen'!$A:$M,'Erfassung Adressen'!J$1,FALSE)</f>
        <v>#N/A</v>
      </c>
      <c r="AC248" s="102" t="e">
        <f>VLOOKUP($E248,'Erfassung Adressen'!$A:$M,'Erfassung Adressen'!K$1,FALSE)</f>
        <v>#N/A</v>
      </c>
      <c r="AD248" s="102" t="e">
        <f>VLOOKUP($E248,'Erfassung Adressen'!$A:$M,'Erfassung Adressen'!L$1,FALSE)</f>
        <v>#N/A</v>
      </c>
      <c r="AE248" s="102" t="e">
        <f>VLOOKUP($E248,'Erfassung Adressen'!$A:$M,'Erfassung Adressen'!M$1,FALSE)</f>
        <v>#N/A</v>
      </c>
    </row>
    <row r="249" spans="1:31" x14ac:dyDescent="0.2">
      <c r="A249" s="147"/>
      <c r="B249" s="35"/>
      <c r="C249" s="84"/>
      <c r="D249" s="84"/>
      <c r="E249" s="84"/>
      <c r="F249" s="111"/>
      <c r="G249" s="84"/>
      <c r="H249" s="83"/>
      <c r="I249" s="84"/>
      <c r="J249" s="75" t="str">
        <f t="shared" si="19"/>
        <v/>
      </c>
      <c r="K249" s="85" t="str">
        <f>IF(B249="","",VLOOKUP(B249,Taxen!$A$1:$E$13,3,FALSE)*H249)</f>
        <v/>
      </c>
      <c r="L249" s="86" t="str">
        <f>IF(B249="","",VLOOKUP(B249,Taxen!$A$1:$E$13,4,FALSE)*H249)</f>
        <v/>
      </c>
      <c r="M249" s="65"/>
      <c r="N249" s="29" t="str">
        <f>IF(ISERROR(VLOOKUP($B249,Taxen!$A:$D,2,FALSE)*$H249),"",(VLOOKUP($B249,Taxen!$A:$D,2,FALSE)*$H249))</f>
        <v/>
      </c>
      <c r="O249" s="30" t="str">
        <f>IF(ISERROR(VLOOKUP($B249,Taxen!$A:$D,3,FALSE)*$H249),"",(VLOOKUP($B249,Taxen!$A:$D,3,FALSE)*$H249))</f>
        <v/>
      </c>
      <c r="P249" s="31" t="str">
        <f>IF(ISERROR(VLOOKUP($B249,Taxen!$A:$D,4,FALSE)*$H249),"",(VLOOKUP($B249,Taxen!$A:$D,4,FALSE)*$H249))</f>
        <v/>
      </c>
      <c r="Q249" s="32" t="str">
        <f t="shared" si="20"/>
        <v/>
      </c>
      <c r="R249" s="141"/>
      <c r="S249" s="33" t="str">
        <f t="shared" si="21"/>
        <v/>
      </c>
      <c r="T249" s="33" t="str">
        <f>IF(ISERROR(VLOOKUP($B249,Taxen!$A:$E,5,FALSE)),"",(VLOOKUP($B249,Taxen!$A:$E,5,FALSE)))</f>
        <v/>
      </c>
      <c r="U249" s="9" t="str">
        <f t="shared" si="22"/>
        <v>ok</v>
      </c>
      <c r="X249" s="102" t="e">
        <f>VLOOKUP($E249,'Erfassung Adressen'!$A:$M,'Erfassung Adressen'!G$1,FALSE)</f>
        <v>#N/A</v>
      </c>
      <c r="Y249" s="102" t="e">
        <f>VLOOKUP($E249,'Erfassung Adressen'!$A:$M,'Erfassung Adressen'!D$1,FALSE)</f>
        <v>#N/A</v>
      </c>
      <c r="Z249" s="102" t="e">
        <f>VLOOKUP($E249,'Erfassung Adressen'!$A:$M,'Erfassung Adressen'!E$1,FALSE)</f>
        <v>#N/A</v>
      </c>
      <c r="AA249" s="102" t="e">
        <f>VLOOKUP($E249,'Erfassung Adressen'!$A:$M,'Erfassung Adressen'!I$1,FALSE)</f>
        <v>#N/A</v>
      </c>
      <c r="AB249" s="102" t="e">
        <f>VLOOKUP($E249,'Erfassung Adressen'!$A:$M,'Erfassung Adressen'!J$1,FALSE)</f>
        <v>#N/A</v>
      </c>
      <c r="AC249" s="102" t="e">
        <f>VLOOKUP($E249,'Erfassung Adressen'!$A:$M,'Erfassung Adressen'!K$1,FALSE)</f>
        <v>#N/A</v>
      </c>
      <c r="AD249" s="102" t="e">
        <f>VLOOKUP($E249,'Erfassung Adressen'!$A:$M,'Erfassung Adressen'!L$1,FALSE)</f>
        <v>#N/A</v>
      </c>
      <c r="AE249" s="102" t="e">
        <f>VLOOKUP($E249,'Erfassung Adressen'!$A:$M,'Erfassung Adressen'!M$1,FALSE)</f>
        <v>#N/A</v>
      </c>
    </row>
    <row r="250" spans="1:31" x14ac:dyDescent="0.2">
      <c r="A250" s="147"/>
      <c r="B250" s="142"/>
      <c r="C250" s="112"/>
      <c r="D250" s="112"/>
      <c r="E250" s="112"/>
      <c r="F250" s="113"/>
      <c r="G250" s="112"/>
      <c r="H250" s="114"/>
      <c r="I250" s="84"/>
      <c r="J250" s="75" t="str">
        <f t="shared" si="19"/>
        <v/>
      </c>
      <c r="K250" s="85" t="str">
        <f>IF(B250="","",VLOOKUP(B250,Taxen!$A$1:$E$13,3,FALSE)*H250)</f>
        <v/>
      </c>
      <c r="L250" s="86" t="str">
        <f>IF(B250="","",VLOOKUP(B250,Taxen!$A$1:$E$13,4,FALSE)*H250)</f>
        <v/>
      </c>
      <c r="M250" s="65"/>
      <c r="N250" s="29" t="str">
        <f>IF(ISERROR(VLOOKUP($B250,Taxen!$A:$D,2,FALSE)*$H250),"",(VLOOKUP($B250,Taxen!$A:$D,2,FALSE)*$H250))</f>
        <v/>
      </c>
      <c r="O250" s="30" t="str">
        <f>IF(ISERROR(VLOOKUP($B250,Taxen!$A:$D,3,FALSE)*$H250),"",(VLOOKUP($B250,Taxen!$A:$D,3,FALSE)*$H250))</f>
        <v/>
      </c>
      <c r="P250" s="31" t="str">
        <f>IF(ISERROR(VLOOKUP($B250,Taxen!$A:$D,4,FALSE)*$H250),"",(VLOOKUP($B250,Taxen!$A:$D,4,FALSE)*$H250))</f>
        <v/>
      </c>
      <c r="Q250" s="32" t="str">
        <f t="shared" si="20"/>
        <v/>
      </c>
      <c r="R250" s="141"/>
      <c r="S250" s="33" t="str">
        <f t="shared" si="21"/>
        <v/>
      </c>
      <c r="T250" s="33" t="str">
        <f>IF(ISERROR(VLOOKUP($B250,Taxen!$A:$E,5,FALSE)),"",(VLOOKUP($B250,Taxen!$A:$E,5,FALSE)))</f>
        <v/>
      </c>
      <c r="U250" s="9" t="str">
        <f t="shared" si="22"/>
        <v>ok</v>
      </c>
      <c r="X250" s="102" t="e">
        <f>VLOOKUP($E250,'Erfassung Adressen'!$A:$M,'Erfassung Adressen'!G$1,FALSE)</f>
        <v>#N/A</v>
      </c>
      <c r="Y250" s="102" t="e">
        <f>VLOOKUP($E250,'Erfassung Adressen'!$A:$M,'Erfassung Adressen'!D$1,FALSE)</f>
        <v>#N/A</v>
      </c>
      <c r="Z250" s="102" t="e">
        <f>VLOOKUP($E250,'Erfassung Adressen'!$A:$M,'Erfassung Adressen'!E$1,FALSE)</f>
        <v>#N/A</v>
      </c>
      <c r="AA250" s="102" t="e">
        <f>VLOOKUP($E250,'Erfassung Adressen'!$A:$M,'Erfassung Adressen'!I$1,FALSE)</f>
        <v>#N/A</v>
      </c>
      <c r="AB250" s="102" t="e">
        <f>VLOOKUP($E250,'Erfassung Adressen'!$A:$M,'Erfassung Adressen'!J$1,FALSE)</f>
        <v>#N/A</v>
      </c>
      <c r="AC250" s="102" t="e">
        <f>VLOOKUP($E250,'Erfassung Adressen'!$A:$M,'Erfassung Adressen'!K$1,FALSE)</f>
        <v>#N/A</v>
      </c>
      <c r="AD250" s="102" t="e">
        <f>VLOOKUP($E250,'Erfassung Adressen'!$A:$M,'Erfassung Adressen'!L$1,FALSE)</f>
        <v>#N/A</v>
      </c>
      <c r="AE250" s="102" t="e">
        <f>VLOOKUP($E250,'Erfassung Adressen'!$A:$M,'Erfassung Adressen'!M$1,FALSE)</f>
        <v>#N/A</v>
      </c>
    </row>
    <row r="251" spans="1:31" x14ac:dyDescent="0.2">
      <c r="A251" s="147"/>
      <c r="B251" s="35"/>
      <c r="C251" s="84"/>
      <c r="D251" s="84"/>
      <c r="E251" s="84"/>
      <c r="F251" s="111"/>
      <c r="G251" s="84"/>
      <c r="H251" s="83"/>
      <c r="I251" s="84"/>
      <c r="J251" s="75" t="str">
        <f t="shared" si="19"/>
        <v/>
      </c>
      <c r="K251" s="85" t="str">
        <f>IF(B251="","",VLOOKUP(B251,Taxen!$A$1:$E$13,3,FALSE)*H251)</f>
        <v/>
      </c>
      <c r="L251" s="86" t="str">
        <f>IF(B251="","",VLOOKUP(B251,Taxen!$A$1:$E$13,4,FALSE)*H251)</f>
        <v/>
      </c>
      <c r="M251" s="65"/>
      <c r="N251" s="29" t="str">
        <f>IF(ISERROR(VLOOKUP($B251,Taxen!$A:$D,2,FALSE)*$H251),"",(VLOOKUP($B251,Taxen!$A:$D,2,FALSE)*$H251))</f>
        <v/>
      </c>
      <c r="O251" s="30" t="str">
        <f>IF(ISERROR(VLOOKUP($B251,Taxen!$A:$D,3,FALSE)*$H251),"",(VLOOKUP($B251,Taxen!$A:$D,3,FALSE)*$H251))</f>
        <v/>
      </c>
      <c r="P251" s="31" t="str">
        <f>IF(ISERROR(VLOOKUP($B251,Taxen!$A:$D,4,FALSE)*$H251),"",(VLOOKUP($B251,Taxen!$A:$D,4,FALSE)*$H251))</f>
        <v/>
      </c>
      <c r="Q251" s="32" t="str">
        <f t="shared" si="20"/>
        <v/>
      </c>
      <c r="R251" s="141"/>
      <c r="S251" s="33" t="str">
        <f t="shared" si="21"/>
        <v/>
      </c>
      <c r="T251" s="33" t="str">
        <f>IF(ISERROR(VLOOKUP($B251,Taxen!$A:$E,5,FALSE)),"",(VLOOKUP($B251,Taxen!$A:$E,5,FALSE)))</f>
        <v/>
      </c>
      <c r="U251" s="9" t="str">
        <f t="shared" si="22"/>
        <v>ok</v>
      </c>
      <c r="X251" s="102" t="e">
        <f>VLOOKUP($E251,'Erfassung Adressen'!$A:$M,'Erfassung Adressen'!G$1,FALSE)</f>
        <v>#N/A</v>
      </c>
      <c r="Y251" s="102" t="e">
        <f>VLOOKUP($E251,'Erfassung Adressen'!$A:$M,'Erfassung Adressen'!D$1,FALSE)</f>
        <v>#N/A</v>
      </c>
      <c r="Z251" s="102" t="e">
        <f>VLOOKUP($E251,'Erfassung Adressen'!$A:$M,'Erfassung Adressen'!E$1,FALSE)</f>
        <v>#N/A</v>
      </c>
      <c r="AA251" s="102" t="e">
        <f>VLOOKUP($E251,'Erfassung Adressen'!$A:$M,'Erfassung Adressen'!I$1,FALSE)</f>
        <v>#N/A</v>
      </c>
      <c r="AB251" s="102" t="e">
        <f>VLOOKUP($E251,'Erfassung Adressen'!$A:$M,'Erfassung Adressen'!J$1,FALSE)</f>
        <v>#N/A</v>
      </c>
      <c r="AC251" s="102" t="e">
        <f>VLOOKUP($E251,'Erfassung Adressen'!$A:$M,'Erfassung Adressen'!K$1,FALSE)</f>
        <v>#N/A</v>
      </c>
      <c r="AD251" s="102" t="e">
        <f>VLOOKUP($E251,'Erfassung Adressen'!$A:$M,'Erfassung Adressen'!L$1,FALSE)</f>
        <v>#N/A</v>
      </c>
      <c r="AE251" s="102" t="e">
        <f>VLOOKUP($E251,'Erfassung Adressen'!$A:$M,'Erfassung Adressen'!M$1,FALSE)</f>
        <v>#N/A</v>
      </c>
    </row>
    <row r="252" spans="1:31" x14ac:dyDescent="0.2">
      <c r="A252" s="147"/>
      <c r="B252" s="142"/>
      <c r="C252" s="112"/>
      <c r="D252" s="112"/>
      <c r="E252" s="112"/>
      <c r="F252" s="113"/>
      <c r="G252" s="112"/>
      <c r="H252" s="114"/>
      <c r="I252" s="84"/>
      <c r="J252" s="75" t="str">
        <f t="shared" si="19"/>
        <v/>
      </c>
      <c r="K252" s="85" t="str">
        <f>IF(B252="","",VLOOKUP(B252,Taxen!$A$1:$E$13,3,FALSE)*H252)</f>
        <v/>
      </c>
      <c r="L252" s="86" t="str">
        <f>IF(B252="","",VLOOKUP(B252,Taxen!$A$1:$E$13,4,FALSE)*H252)</f>
        <v/>
      </c>
      <c r="M252" s="65"/>
      <c r="N252" s="29" t="str">
        <f>IF(ISERROR(VLOOKUP($B252,Taxen!$A:$D,2,FALSE)*$H252),"",(VLOOKUP($B252,Taxen!$A:$D,2,FALSE)*$H252))</f>
        <v/>
      </c>
      <c r="O252" s="30" t="str">
        <f>IF(ISERROR(VLOOKUP($B252,Taxen!$A:$D,3,FALSE)*$H252),"",(VLOOKUP($B252,Taxen!$A:$D,3,FALSE)*$H252))</f>
        <v/>
      </c>
      <c r="P252" s="31" t="str">
        <f>IF(ISERROR(VLOOKUP($B252,Taxen!$A:$D,4,FALSE)*$H252),"",(VLOOKUP($B252,Taxen!$A:$D,4,FALSE)*$H252))</f>
        <v/>
      </c>
      <c r="Q252" s="32" t="str">
        <f t="shared" si="20"/>
        <v/>
      </c>
      <c r="R252" s="141"/>
      <c r="S252" s="33" t="str">
        <f t="shared" si="21"/>
        <v/>
      </c>
      <c r="T252" s="33" t="str">
        <f>IF(ISERROR(VLOOKUP($B252,Taxen!$A:$E,5,FALSE)),"",(VLOOKUP($B252,Taxen!$A:$E,5,FALSE)))</f>
        <v/>
      </c>
      <c r="U252" s="9" t="str">
        <f t="shared" si="22"/>
        <v>ok</v>
      </c>
      <c r="X252" s="102" t="e">
        <f>VLOOKUP($E252,'Erfassung Adressen'!$A:$M,'Erfassung Adressen'!G$1,FALSE)</f>
        <v>#N/A</v>
      </c>
      <c r="Y252" s="102" t="e">
        <f>VLOOKUP($E252,'Erfassung Adressen'!$A:$M,'Erfassung Adressen'!D$1,FALSE)</f>
        <v>#N/A</v>
      </c>
      <c r="Z252" s="102" t="e">
        <f>VLOOKUP($E252,'Erfassung Adressen'!$A:$M,'Erfassung Adressen'!E$1,FALSE)</f>
        <v>#N/A</v>
      </c>
      <c r="AA252" s="102" t="e">
        <f>VLOOKUP($E252,'Erfassung Adressen'!$A:$M,'Erfassung Adressen'!I$1,FALSE)</f>
        <v>#N/A</v>
      </c>
      <c r="AB252" s="102" t="e">
        <f>VLOOKUP($E252,'Erfassung Adressen'!$A:$M,'Erfassung Adressen'!J$1,FALSE)</f>
        <v>#N/A</v>
      </c>
      <c r="AC252" s="102" t="e">
        <f>VLOOKUP($E252,'Erfassung Adressen'!$A:$M,'Erfassung Adressen'!K$1,FALSE)</f>
        <v>#N/A</v>
      </c>
      <c r="AD252" s="102" t="e">
        <f>VLOOKUP($E252,'Erfassung Adressen'!$A:$M,'Erfassung Adressen'!L$1,FALSE)</f>
        <v>#N/A</v>
      </c>
      <c r="AE252" s="102" t="e">
        <f>VLOOKUP($E252,'Erfassung Adressen'!$A:$M,'Erfassung Adressen'!M$1,FALSE)</f>
        <v>#N/A</v>
      </c>
    </row>
    <row r="253" spans="1:31" x14ac:dyDescent="0.2">
      <c r="A253" s="147"/>
      <c r="B253" s="35"/>
      <c r="C253" s="84"/>
      <c r="D253" s="84"/>
      <c r="E253" s="84"/>
      <c r="F253" s="111"/>
      <c r="G253" s="84"/>
      <c r="H253" s="83"/>
      <c r="I253" s="84"/>
      <c r="J253" s="75" t="str">
        <f t="shared" si="19"/>
        <v/>
      </c>
      <c r="K253" s="85" t="str">
        <f>IF(B253="","",VLOOKUP(B253,Taxen!$A$1:$E$13,3,FALSE)*H253)</f>
        <v/>
      </c>
      <c r="L253" s="86" t="str">
        <f>IF(B253="","",VLOOKUP(B253,Taxen!$A$1:$E$13,4,FALSE)*H253)</f>
        <v/>
      </c>
      <c r="M253" s="65"/>
      <c r="N253" s="29" t="str">
        <f>IF(ISERROR(VLOOKUP($B253,Taxen!$A:$D,2,FALSE)*$H253),"",(VLOOKUP($B253,Taxen!$A:$D,2,FALSE)*$H253))</f>
        <v/>
      </c>
      <c r="O253" s="30" t="str">
        <f>IF(ISERROR(VLOOKUP($B253,Taxen!$A:$D,3,FALSE)*$H253),"",(VLOOKUP($B253,Taxen!$A:$D,3,FALSE)*$H253))</f>
        <v/>
      </c>
      <c r="P253" s="31" t="str">
        <f>IF(ISERROR(VLOOKUP($B253,Taxen!$A:$D,4,FALSE)*$H253),"",(VLOOKUP($B253,Taxen!$A:$D,4,FALSE)*$H253))</f>
        <v/>
      </c>
      <c r="Q253" s="32" t="str">
        <f t="shared" si="20"/>
        <v/>
      </c>
      <c r="R253" s="141"/>
      <c r="S253" s="33" t="str">
        <f t="shared" si="21"/>
        <v/>
      </c>
      <c r="T253" s="33" t="str">
        <f>IF(ISERROR(VLOOKUP($B253,Taxen!$A:$E,5,FALSE)),"",(VLOOKUP($B253,Taxen!$A:$E,5,FALSE)))</f>
        <v/>
      </c>
      <c r="U253" s="9" t="str">
        <f t="shared" si="22"/>
        <v>ok</v>
      </c>
      <c r="X253" s="102" t="e">
        <f>VLOOKUP($E253,'Erfassung Adressen'!$A:$M,'Erfassung Adressen'!G$1,FALSE)</f>
        <v>#N/A</v>
      </c>
      <c r="Y253" s="102" t="e">
        <f>VLOOKUP($E253,'Erfassung Adressen'!$A:$M,'Erfassung Adressen'!D$1,FALSE)</f>
        <v>#N/A</v>
      </c>
      <c r="Z253" s="102" t="e">
        <f>VLOOKUP($E253,'Erfassung Adressen'!$A:$M,'Erfassung Adressen'!E$1,FALSE)</f>
        <v>#N/A</v>
      </c>
      <c r="AA253" s="102" t="e">
        <f>VLOOKUP($E253,'Erfassung Adressen'!$A:$M,'Erfassung Adressen'!I$1,FALSE)</f>
        <v>#N/A</v>
      </c>
      <c r="AB253" s="102" t="e">
        <f>VLOOKUP($E253,'Erfassung Adressen'!$A:$M,'Erfassung Adressen'!J$1,FALSE)</f>
        <v>#N/A</v>
      </c>
      <c r="AC253" s="102" t="e">
        <f>VLOOKUP($E253,'Erfassung Adressen'!$A:$M,'Erfassung Adressen'!K$1,FALSE)</f>
        <v>#N/A</v>
      </c>
      <c r="AD253" s="102" t="e">
        <f>VLOOKUP($E253,'Erfassung Adressen'!$A:$M,'Erfassung Adressen'!L$1,FALSE)</f>
        <v>#N/A</v>
      </c>
      <c r="AE253" s="102" t="e">
        <f>VLOOKUP($E253,'Erfassung Adressen'!$A:$M,'Erfassung Adressen'!M$1,FALSE)</f>
        <v>#N/A</v>
      </c>
    </row>
    <row r="254" spans="1:31" x14ac:dyDescent="0.2">
      <c r="A254" s="147"/>
      <c r="B254" s="142"/>
      <c r="C254" s="112"/>
      <c r="D254" s="112"/>
      <c r="E254" s="112"/>
      <c r="F254" s="113"/>
      <c r="G254" s="112"/>
      <c r="H254" s="114"/>
      <c r="I254" s="84"/>
      <c r="J254" s="75" t="str">
        <f t="shared" si="19"/>
        <v/>
      </c>
      <c r="K254" s="85" t="str">
        <f>IF(B254="","",VLOOKUP(B254,Taxen!$A$1:$E$13,3,FALSE)*H254)</f>
        <v/>
      </c>
      <c r="L254" s="86" t="str">
        <f>IF(B254="","",VLOOKUP(B254,Taxen!$A$1:$E$13,4,FALSE)*H254)</f>
        <v/>
      </c>
      <c r="M254" s="65"/>
      <c r="N254" s="29" t="str">
        <f>IF(ISERROR(VLOOKUP($B254,Taxen!$A:$D,2,FALSE)*$H254),"",(VLOOKUP($B254,Taxen!$A:$D,2,FALSE)*$H254))</f>
        <v/>
      </c>
      <c r="O254" s="30" t="str">
        <f>IF(ISERROR(VLOOKUP($B254,Taxen!$A:$D,3,FALSE)*$H254),"",(VLOOKUP($B254,Taxen!$A:$D,3,FALSE)*$H254))</f>
        <v/>
      </c>
      <c r="P254" s="31" t="str">
        <f>IF(ISERROR(VLOOKUP($B254,Taxen!$A:$D,4,FALSE)*$H254),"",(VLOOKUP($B254,Taxen!$A:$D,4,FALSE)*$H254))</f>
        <v/>
      </c>
      <c r="Q254" s="32" t="str">
        <f t="shared" si="20"/>
        <v/>
      </c>
      <c r="R254" s="141"/>
      <c r="S254" s="33" t="str">
        <f t="shared" si="21"/>
        <v/>
      </c>
      <c r="T254" s="33" t="str">
        <f>IF(ISERROR(VLOOKUP($B254,Taxen!$A:$E,5,FALSE)),"",(VLOOKUP($B254,Taxen!$A:$E,5,FALSE)))</f>
        <v/>
      </c>
      <c r="U254" s="9" t="str">
        <f t="shared" si="22"/>
        <v>ok</v>
      </c>
      <c r="X254" s="102" t="e">
        <f>VLOOKUP($E254,'Erfassung Adressen'!$A:$M,'Erfassung Adressen'!G$1,FALSE)</f>
        <v>#N/A</v>
      </c>
      <c r="Y254" s="102" t="e">
        <f>VLOOKUP($E254,'Erfassung Adressen'!$A:$M,'Erfassung Adressen'!D$1,FALSE)</f>
        <v>#N/A</v>
      </c>
      <c r="Z254" s="102" t="e">
        <f>VLOOKUP($E254,'Erfassung Adressen'!$A:$M,'Erfassung Adressen'!E$1,FALSE)</f>
        <v>#N/A</v>
      </c>
      <c r="AA254" s="102" t="e">
        <f>VLOOKUP($E254,'Erfassung Adressen'!$A:$M,'Erfassung Adressen'!I$1,FALSE)</f>
        <v>#N/A</v>
      </c>
      <c r="AB254" s="102" t="e">
        <f>VLOOKUP($E254,'Erfassung Adressen'!$A:$M,'Erfassung Adressen'!J$1,FALSE)</f>
        <v>#N/A</v>
      </c>
      <c r="AC254" s="102" t="e">
        <f>VLOOKUP($E254,'Erfassung Adressen'!$A:$M,'Erfassung Adressen'!K$1,FALSE)</f>
        <v>#N/A</v>
      </c>
      <c r="AD254" s="102" t="e">
        <f>VLOOKUP($E254,'Erfassung Adressen'!$A:$M,'Erfassung Adressen'!L$1,FALSE)</f>
        <v>#N/A</v>
      </c>
      <c r="AE254" s="102" t="e">
        <f>VLOOKUP($E254,'Erfassung Adressen'!$A:$M,'Erfassung Adressen'!M$1,FALSE)</f>
        <v>#N/A</v>
      </c>
    </row>
    <row r="255" spans="1:31" x14ac:dyDescent="0.2">
      <c r="A255" s="147"/>
      <c r="B255" s="35"/>
      <c r="C255" s="84"/>
      <c r="D255" s="84"/>
      <c r="E255" s="84"/>
      <c r="F255" s="111"/>
      <c r="G255" s="84"/>
      <c r="H255" s="83"/>
      <c r="I255" s="84"/>
      <c r="J255" s="75" t="str">
        <f t="shared" si="19"/>
        <v/>
      </c>
      <c r="K255" s="85" t="str">
        <f>IF(B255="","",VLOOKUP(B255,Taxen!$A$1:$E$13,3,FALSE)*H255)</f>
        <v/>
      </c>
      <c r="L255" s="86" t="str">
        <f>IF(B255="","",VLOOKUP(B255,Taxen!$A$1:$E$13,4,FALSE)*H255)</f>
        <v/>
      </c>
      <c r="M255" s="65"/>
      <c r="N255" s="29" t="str">
        <f>IF(ISERROR(VLOOKUP($B255,Taxen!$A:$D,2,FALSE)*$H255),"",(VLOOKUP($B255,Taxen!$A:$D,2,FALSE)*$H255))</f>
        <v/>
      </c>
      <c r="O255" s="30" t="str">
        <f>IF(ISERROR(VLOOKUP($B255,Taxen!$A:$D,3,FALSE)*$H255),"",(VLOOKUP($B255,Taxen!$A:$D,3,FALSE)*$H255))</f>
        <v/>
      </c>
      <c r="P255" s="31" t="str">
        <f>IF(ISERROR(VLOOKUP($B255,Taxen!$A:$D,4,FALSE)*$H255),"",(VLOOKUP($B255,Taxen!$A:$D,4,FALSE)*$H255))</f>
        <v/>
      </c>
      <c r="Q255" s="32" t="str">
        <f t="shared" si="20"/>
        <v/>
      </c>
      <c r="R255" s="141"/>
      <c r="S255" s="33" t="str">
        <f t="shared" si="21"/>
        <v/>
      </c>
      <c r="T255" s="33" t="str">
        <f>IF(ISERROR(VLOOKUP($B255,Taxen!$A:$E,5,FALSE)),"",(VLOOKUP($B255,Taxen!$A:$E,5,FALSE)))</f>
        <v/>
      </c>
      <c r="U255" s="9" t="str">
        <f t="shared" si="22"/>
        <v>ok</v>
      </c>
      <c r="X255" s="102" t="e">
        <f>VLOOKUP($E255,'Erfassung Adressen'!$A:$M,'Erfassung Adressen'!G$1,FALSE)</f>
        <v>#N/A</v>
      </c>
      <c r="Y255" s="102" t="e">
        <f>VLOOKUP($E255,'Erfassung Adressen'!$A:$M,'Erfassung Adressen'!D$1,FALSE)</f>
        <v>#N/A</v>
      </c>
      <c r="Z255" s="102" t="e">
        <f>VLOOKUP($E255,'Erfassung Adressen'!$A:$M,'Erfassung Adressen'!E$1,FALSE)</f>
        <v>#N/A</v>
      </c>
      <c r="AA255" s="102" t="e">
        <f>VLOOKUP($E255,'Erfassung Adressen'!$A:$M,'Erfassung Adressen'!I$1,FALSE)</f>
        <v>#N/A</v>
      </c>
      <c r="AB255" s="102" t="e">
        <f>VLOOKUP($E255,'Erfassung Adressen'!$A:$M,'Erfassung Adressen'!J$1,FALSE)</f>
        <v>#N/A</v>
      </c>
      <c r="AC255" s="102" t="e">
        <f>VLOOKUP($E255,'Erfassung Adressen'!$A:$M,'Erfassung Adressen'!K$1,FALSE)</f>
        <v>#N/A</v>
      </c>
      <c r="AD255" s="102" t="e">
        <f>VLOOKUP($E255,'Erfassung Adressen'!$A:$M,'Erfassung Adressen'!L$1,FALSE)</f>
        <v>#N/A</v>
      </c>
      <c r="AE255" s="102" t="e">
        <f>VLOOKUP($E255,'Erfassung Adressen'!$A:$M,'Erfassung Adressen'!M$1,FALSE)</f>
        <v>#N/A</v>
      </c>
    </row>
    <row r="256" spans="1:31" x14ac:dyDescent="0.2">
      <c r="A256" s="147"/>
      <c r="B256" s="142"/>
      <c r="C256" s="112"/>
      <c r="D256" s="112"/>
      <c r="E256" s="112"/>
      <c r="F256" s="113"/>
      <c r="G256" s="112"/>
      <c r="H256" s="114"/>
      <c r="I256" s="84"/>
      <c r="J256" s="75" t="str">
        <f t="shared" si="19"/>
        <v/>
      </c>
      <c r="K256" s="85" t="str">
        <f>IF(B256="","",VLOOKUP(B256,Taxen!$A$1:$E$13,3,FALSE)*H256)</f>
        <v/>
      </c>
      <c r="L256" s="86" t="str">
        <f>IF(B256="","",VLOOKUP(B256,Taxen!$A$1:$E$13,4,FALSE)*H256)</f>
        <v/>
      </c>
      <c r="M256" s="65"/>
      <c r="N256" s="29" t="str">
        <f>IF(ISERROR(VLOOKUP($B256,Taxen!$A:$D,2,FALSE)*$H256),"",(VLOOKUP($B256,Taxen!$A:$D,2,FALSE)*$H256))</f>
        <v/>
      </c>
      <c r="O256" s="30" t="str">
        <f>IF(ISERROR(VLOOKUP($B256,Taxen!$A:$D,3,FALSE)*$H256),"",(VLOOKUP($B256,Taxen!$A:$D,3,FALSE)*$H256))</f>
        <v/>
      </c>
      <c r="P256" s="31" t="str">
        <f>IF(ISERROR(VLOOKUP($B256,Taxen!$A:$D,4,FALSE)*$H256),"",(VLOOKUP($B256,Taxen!$A:$D,4,FALSE)*$H256))</f>
        <v/>
      </c>
      <c r="Q256" s="32" t="str">
        <f t="shared" si="20"/>
        <v/>
      </c>
      <c r="R256" s="141"/>
      <c r="S256" s="33" t="str">
        <f t="shared" si="21"/>
        <v/>
      </c>
      <c r="T256" s="33" t="str">
        <f>IF(ISERROR(VLOOKUP($B256,Taxen!$A:$E,5,FALSE)),"",(VLOOKUP($B256,Taxen!$A:$E,5,FALSE)))</f>
        <v/>
      </c>
      <c r="U256" s="9" t="str">
        <f t="shared" si="22"/>
        <v>ok</v>
      </c>
      <c r="X256" s="102" t="e">
        <f>VLOOKUP($E256,'Erfassung Adressen'!$A:$M,'Erfassung Adressen'!G$1,FALSE)</f>
        <v>#N/A</v>
      </c>
      <c r="Y256" s="102" t="e">
        <f>VLOOKUP($E256,'Erfassung Adressen'!$A:$M,'Erfassung Adressen'!D$1,FALSE)</f>
        <v>#N/A</v>
      </c>
      <c r="Z256" s="102" t="e">
        <f>VLOOKUP($E256,'Erfassung Adressen'!$A:$M,'Erfassung Adressen'!E$1,FALSE)</f>
        <v>#N/A</v>
      </c>
      <c r="AA256" s="102" t="e">
        <f>VLOOKUP($E256,'Erfassung Adressen'!$A:$M,'Erfassung Adressen'!I$1,FALSE)</f>
        <v>#N/A</v>
      </c>
      <c r="AB256" s="102" t="e">
        <f>VLOOKUP($E256,'Erfassung Adressen'!$A:$M,'Erfassung Adressen'!J$1,FALSE)</f>
        <v>#N/A</v>
      </c>
      <c r="AC256" s="102" t="e">
        <f>VLOOKUP($E256,'Erfassung Adressen'!$A:$M,'Erfassung Adressen'!K$1,FALSE)</f>
        <v>#N/A</v>
      </c>
      <c r="AD256" s="102" t="e">
        <f>VLOOKUP($E256,'Erfassung Adressen'!$A:$M,'Erfassung Adressen'!L$1,FALSE)</f>
        <v>#N/A</v>
      </c>
      <c r="AE256" s="102" t="e">
        <f>VLOOKUP($E256,'Erfassung Adressen'!$A:$M,'Erfassung Adressen'!M$1,FALSE)</f>
        <v>#N/A</v>
      </c>
    </row>
    <row r="257" spans="1:31" x14ac:dyDescent="0.2">
      <c r="A257" s="147"/>
      <c r="B257" s="35"/>
      <c r="C257" s="84"/>
      <c r="D257" s="84"/>
      <c r="E257" s="84"/>
      <c r="F257" s="111"/>
      <c r="G257" s="84"/>
      <c r="H257" s="83"/>
      <c r="I257" s="84"/>
      <c r="J257" s="75" t="str">
        <f t="shared" si="19"/>
        <v/>
      </c>
      <c r="K257" s="85" t="str">
        <f>IF(B257="","",VLOOKUP(B257,Taxen!$A$1:$E$13,3,FALSE)*H257)</f>
        <v/>
      </c>
      <c r="L257" s="86" t="str">
        <f>IF(B257="","",VLOOKUP(B257,Taxen!$A$1:$E$13,4,FALSE)*H257)</f>
        <v/>
      </c>
      <c r="M257" s="65"/>
      <c r="N257" s="29" t="str">
        <f>IF(ISERROR(VLOOKUP($B257,Taxen!$A:$D,2,FALSE)*$H257),"",(VLOOKUP($B257,Taxen!$A:$D,2,FALSE)*$H257))</f>
        <v/>
      </c>
      <c r="O257" s="30" t="str">
        <f>IF(ISERROR(VLOOKUP($B257,Taxen!$A:$D,3,FALSE)*$H257),"",(VLOOKUP($B257,Taxen!$A:$D,3,FALSE)*$H257))</f>
        <v/>
      </c>
      <c r="P257" s="31" t="str">
        <f>IF(ISERROR(VLOOKUP($B257,Taxen!$A:$D,4,FALSE)*$H257),"",(VLOOKUP($B257,Taxen!$A:$D,4,FALSE)*$H257))</f>
        <v/>
      </c>
      <c r="Q257" s="32" t="str">
        <f t="shared" si="20"/>
        <v/>
      </c>
      <c r="R257" s="141"/>
      <c r="S257" s="33" t="str">
        <f t="shared" si="21"/>
        <v/>
      </c>
      <c r="T257" s="33" t="str">
        <f>IF(ISERROR(VLOOKUP($B257,Taxen!$A:$E,5,FALSE)),"",(VLOOKUP($B257,Taxen!$A:$E,5,FALSE)))</f>
        <v/>
      </c>
      <c r="U257" s="9" t="str">
        <f t="shared" si="22"/>
        <v>ok</v>
      </c>
      <c r="X257" s="102" t="e">
        <f>VLOOKUP($E257,'Erfassung Adressen'!$A:$M,'Erfassung Adressen'!G$1,FALSE)</f>
        <v>#N/A</v>
      </c>
      <c r="Y257" s="102" t="e">
        <f>VLOOKUP($E257,'Erfassung Adressen'!$A:$M,'Erfassung Adressen'!D$1,FALSE)</f>
        <v>#N/A</v>
      </c>
      <c r="Z257" s="102" t="e">
        <f>VLOOKUP($E257,'Erfassung Adressen'!$A:$M,'Erfassung Adressen'!E$1,FALSE)</f>
        <v>#N/A</v>
      </c>
      <c r="AA257" s="102" t="e">
        <f>VLOOKUP($E257,'Erfassung Adressen'!$A:$M,'Erfassung Adressen'!I$1,FALSE)</f>
        <v>#N/A</v>
      </c>
      <c r="AB257" s="102" t="e">
        <f>VLOOKUP($E257,'Erfassung Adressen'!$A:$M,'Erfassung Adressen'!J$1,FALSE)</f>
        <v>#N/A</v>
      </c>
      <c r="AC257" s="102" t="e">
        <f>VLOOKUP($E257,'Erfassung Adressen'!$A:$M,'Erfassung Adressen'!K$1,FALSE)</f>
        <v>#N/A</v>
      </c>
      <c r="AD257" s="102" t="e">
        <f>VLOOKUP($E257,'Erfassung Adressen'!$A:$M,'Erfassung Adressen'!L$1,FALSE)</f>
        <v>#N/A</v>
      </c>
      <c r="AE257" s="102" t="e">
        <f>VLOOKUP($E257,'Erfassung Adressen'!$A:$M,'Erfassung Adressen'!M$1,FALSE)</f>
        <v>#N/A</v>
      </c>
    </row>
    <row r="258" spans="1:31" x14ac:dyDescent="0.2">
      <c r="A258" s="147"/>
      <c r="B258" s="142"/>
      <c r="C258" s="112"/>
      <c r="D258" s="112"/>
      <c r="E258" s="112"/>
      <c r="F258" s="113"/>
      <c r="G258" s="112"/>
      <c r="H258" s="114"/>
      <c r="I258" s="84"/>
      <c r="J258" s="75" t="str">
        <f t="shared" si="19"/>
        <v/>
      </c>
      <c r="K258" s="85" t="str">
        <f>IF(B258="","",VLOOKUP(B258,Taxen!$A$1:$E$13,3,FALSE)*H258)</f>
        <v/>
      </c>
      <c r="L258" s="86" t="str">
        <f>IF(B258="","",VLOOKUP(B258,Taxen!$A$1:$E$13,4,FALSE)*H258)</f>
        <v/>
      </c>
      <c r="M258" s="65"/>
      <c r="N258" s="29" t="str">
        <f>IF(ISERROR(VLOOKUP($B258,Taxen!$A:$D,2,FALSE)*$H258),"",(VLOOKUP($B258,Taxen!$A:$D,2,FALSE)*$H258))</f>
        <v/>
      </c>
      <c r="O258" s="30" t="str">
        <f>IF(ISERROR(VLOOKUP($B258,Taxen!$A:$D,3,FALSE)*$H258),"",(VLOOKUP($B258,Taxen!$A:$D,3,FALSE)*$H258))</f>
        <v/>
      </c>
      <c r="P258" s="31" t="str">
        <f>IF(ISERROR(VLOOKUP($B258,Taxen!$A:$D,4,FALSE)*$H258),"",(VLOOKUP($B258,Taxen!$A:$D,4,FALSE)*$H258))</f>
        <v/>
      </c>
      <c r="Q258" s="32" t="str">
        <f t="shared" si="20"/>
        <v/>
      </c>
      <c r="R258" s="141"/>
      <c r="S258" s="33" t="str">
        <f t="shared" si="21"/>
        <v/>
      </c>
      <c r="T258" s="33" t="str">
        <f>IF(ISERROR(VLOOKUP($B258,Taxen!$A:$E,5,FALSE)),"",(VLOOKUP($B258,Taxen!$A:$E,5,FALSE)))</f>
        <v/>
      </c>
      <c r="U258" s="9" t="str">
        <f t="shared" si="22"/>
        <v>ok</v>
      </c>
      <c r="X258" s="102" t="e">
        <f>VLOOKUP($E258,'Erfassung Adressen'!$A:$M,'Erfassung Adressen'!G$1,FALSE)</f>
        <v>#N/A</v>
      </c>
      <c r="Y258" s="102" t="e">
        <f>VLOOKUP($E258,'Erfassung Adressen'!$A:$M,'Erfassung Adressen'!D$1,FALSE)</f>
        <v>#N/A</v>
      </c>
      <c r="Z258" s="102" t="e">
        <f>VLOOKUP($E258,'Erfassung Adressen'!$A:$M,'Erfassung Adressen'!E$1,FALSE)</f>
        <v>#N/A</v>
      </c>
      <c r="AA258" s="102" t="e">
        <f>VLOOKUP($E258,'Erfassung Adressen'!$A:$M,'Erfassung Adressen'!I$1,FALSE)</f>
        <v>#N/A</v>
      </c>
      <c r="AB258" s="102" t="e">
        <f>VLOOKUP($E258,'Erfassung Adressen'!$A:$M,'Erfassung Adressen'!J$1,FALSE)</f>
        <v>#N/A</v>
      </c>
      <c r="AC258" s="102" t="e">
        <f>VLOOKUP($E258,'Erfassung Adressen'!$A:$M,'Erfassung Adressen'!K$1,FALSE)</f>
        <v>#N/A</v>
      </c>
      <c r="AD258" s="102" t="e">
        <f>VLOOKUP($E258,'Erfassung Adressen'!$A:$M,'Erfassung Adressen'!L$1,FALSE)</f>
        <v>#N/A</v>
      </c>
      <c r="AE258" s="102" t="e">
        <f>VLOOKUP($E258,'Erfassung Adressen'!$A:$M,'Erfassung Adressen'!M$1,FALSE)</f>
        <v>#N/A</v>
      </c>
    </row>
    <row r="259" spans="1:31" x14ac:dyDescent="0.2">
      <c r="A259" s="147"/>
      <c r="B259" s="35"/>
      <c r="C259" s="84"/>
      <c r="D259" s="84"/>
      <c r="E259" s="84"/>
      <c r="F259" s="111"/>
      <c r="G259" s="84"/>
      <c r="H259" s="83"/>
      <c r="I259" s="84"/>
      <c r="J259" s="75" t="str">
        <f t="shared" si="19"/>
        <v/>
      </c>
      <c r="K259" s="85" t="str">
        <f>IF(B259="","",VLOOKUP(B259,Taxen!$A$1:$E$13,3,FALSE)*H259)</f>
        <v/>
      </c>
      <c r="L259" s="86" t="str">
        <f>IF(B259="","",VLOOKUP(B259,Taxen!$A$1:$E$13,4,FALSE)*H259)</f>
        <v/>
      </c>
      <c r="M259" s="65"/>
      <c r="N259" s="29" t="str">
        <f>IF(ISERROR(VLOOKUP($B259,Taxen!$A:$D,2,FALSE)*$H259),"",(VLOOKUP($B259,Taxen!$A:$D,2,FALSE)*$H259))</f>
        <v/>
      </c>
      <c r="O259" s="30" t="str">
        <f>IF(ISERROR(VLOOKUP($B259,Taxen!$A:$D,3,FALSE)*$H259),"",(VLOOKUP($B259,Taxen!$A:$D,3,FALSE)*$H259))</f>
        <v/>
      </c>
      <c r="P259" s="31" t="str">
        <f>IF(ISERROR(VLOOKUP($B259,Taxen!$A:$D,4,FALSE)*$H259),"",(VLOOKUP($B259,Taxen!$A:$D,4,FALSE)*$H259))</f>
        <v/>
      </c>
      <c r="Q259" s="32" t="str">
        <f t="shared" si="20"/>
        <v/>
      </c>
      <c r="R259" s="141"/>
      <c r="S259" s="33" t="str">
        <f t="shared" si="21"/>
        <v/>
      </c>
      <c r="T259" s="33" t="str">
        <f>IF(ISERROR(VLOOKUP($B259,Taxen!$A:$E,5,FALSE)),"",(VLOOKUP($B259,Taxen!$A:$E,5,FALSE)))</f>
        <v/>
      </c>
      <c r="U259" s="9" t="str">
        <f t="shared" si="22"/>
        <v>ok</v>
      </c>
      <c r="X259" s="102" t="e">
        <f>VLOOKUP($E259,'Erfassung Adressen'!$A:$M,'Erfassung Adressen'!G$1,FALSE)</f>
        <v>#N/A</v>
      </c>
      <c r="Y259" s="102" t="e">
        <f>VLOOKUP($E259,'Erfassung Adressen'!$A:$M,'Erfassung Adressen'!D$1,FALSE)</f>
        <v>#N/A</v>
      </c>
      <c r="Z259" s="102" t="e">
        <f>VLOOKUP($E259,'Erfassung Adressen'!$A:$M,'Erfassung Adressen'!E$1,FALSE)</f>
        <v>#N/A</v>
      </c>
      <c r="AA259" s="102" t="e">
        <f>VLOOKUP($E259,'Erfassung Adressen'!$A:$M,'Erfassung Adressen'!I$1,FALSE)</f>
        <v>#N/A</v>
      </c>
      <c r="AB259" s="102" t="e">
        <f>VLOOKUP($E259,'Erfassung Adressen'!$A:$M,'Erfassung Adressen'!J$1,FALSE)</f>
        <v>#N/A</v>
      </c>
      <c r="AC259" s="102" t="e">
        <f>VLOOKUP($E259,'Erfassung Adressen'!$A:$M,'Erfassung Adressen'!K$1,FALSE)</f>
        <v>#N/A</v>
      </c>
      <c r="AD259" s="102" t="e">
        <f>VLOOKUP($E259,'Erfassung Adressen'!$A:$M,'Erfassung Adressen'!L$1,FALSE)</f>
        <v>#N/A</v>
      </c>
      <c r="AE259" s="102" t="e">
        <f>VLOOKUP($E259,'Erfassung Adressen'!$A:$M,'Erfassung Adressen'!M$1,FALSE)</f>
        <v>#N/A</v>
      </c>
    </row>
    <row r="260" spans="1:31" x14ac:dyDescent="0.2">
      <c r="A260" s="147"/>
      <c r="B260" s="142"/>
      <c r="C260" s="112"/>
      <c r="D260" s="112"/>
      <c r="E260" s="112"/>
      <c r="F260" s="113"/>
      <c r="G260" s="112"/>
      <c r="H260" s="114"/>
      <c r="I260" s="84"/>
      <c r="J260" s="75" t="str">
        <f t="shared" si="19"/>
        <v/>
      </c>
      <c r="K260" s="85" t="str">
        <f>IF(B260="","",VLOOKUP(B260,Taxen!$A$1:$E$13,3,FALSE)*H260)</f>
        <v/>
      </c>
      <c r="L260" s="86" t="str">
        <f>IF(B260="","",VLOOKUP(B260,Taxen!$A$1:$E$13,4,FALSE)*H260)</f>
        <v/>
      </c>
      <c r="M260" s="65"/>
      <c r="N260" s="29" t="str">
        <f>IF(ISERROR(VLOOKUP($B260,Taxen!$A:$D,2,FALSE)*$H260),"",(VLOOKUP($B260,Taxen!$A:$D,2,FALSE)*$H260))</f>
        <v/>
      </c>
      <c r="O260" s="30" t="str">
        <f>IF(ISERROR(VLOOKUP($B260,Taxen!$A:$D,3,FALSE)*$H260),"",(VLOOKUP($B260,Taxen!$A:$D,3,FALSE)*$H260))</f>
        <v/>
      </c>
      <c r="P260" s="31" t="str">
        <f>IF(ISERROR(VLOOKUP($B260,Taxen!$A:$D,4,FALSE)*$H260),"",(VLOOKUP($B260,Taxen!$A:$D,4,FALSE)*$H260))</f>
        <v/>
      </c>
      <c r="Q260" s="32" t="str">
        <f t="shared" si="20"/>
        <v/>
      </c>
      <c r="R260" s="141"/>
      <c r="S260" s="33" t="str">
        <f t="shared" si="21"/>
        <v/>
      </c>
      <c r="T260" s="33" t="str">
        <f>IF(ISERROR(VLOOKUP($B260,Taxen!$A:$E,5,FALSE)),"",(VLOOKUP($B260,Taxen!$A:$E,5,FALSE)))</f>
        <v/>
      </c>
      <c r="U260" s="9" t="str">
        <f t="shared" si="22"/>
        <v>ok</v>
      </c>
      <c r="X260" s="102" t="e">
        <f>VLOOKUP($E260,'Erfassung Adressen'!$A:$M,'Erfassung Adressen'!G$1,FALSE)</f>
        <v>#N/A</v>
      </c>
      <c r="Y260" s="102" t="e">
        <f>VLOOKUP($E260,'Erfassung Adressen'!$A:$M,'Erfassung Adressen'!D$1,FALSE)</f>
        <v>#N/A</v>
      </c>
      <c r="Z260" s="102" t="e">
        <f>VLOOKUP($E260,'Erfassung Adressen'!$A:$M,'Erfassung Adressen'!E$1,FALSE)</f>
        <v>#N/A</v>
      </c>
      <c r="AA260" s="102" t="e">
        <f>VLOOKUP($E260,'Erfassung Adressen'!$A:$M,'Erfassung Adressen'!I$1,FALSE)</f>
        <v>#N/A</v>
      </c>
      <c r="AB260" s="102" t="e">
        <f>VLOOKUP($E260,'Erfassung Adressen'!$A:$M,'Erfassung Adressen'!J$1,FALSE)</f>
        <v>#N/A</v>
      </c>
      <c r="AC260" s="102" t="e">
        <f>VLOOKUP($E260,'Erfassung Adressen'!$A:$M,'Erfassung Adressen'!K$1,FALSE)</f>
        <v>#N/A</v>
      </c>
      <c r="AD260" s="102" t="e">
        <f>VLOOKUP($E260,'Erfassung Adressen'!$A:$M,'Erfassung Adressen'!L$1,FALSE)</f>
        <v>#N/A</v>
      </c>
      <c r="AE260" s="102" t="e">
        <f>VLOOKUP($E260,'Erfassung Adressen'!$A:$M,'Erfassung Adressen'!M$1,FALSE)</f>
        <v>#N/A</v>
      </c>
    </row>
    <row r="261" spans="1:31" x14ac:dyDescent="0.2">
      <c r="A261" s="147"/>
      <c r="B261" s="35"/>
      <c r="C261" s="84"/>
      <c r="D261" s="84"/>
      <c r="E261" s="84"/>
      <c r="F261" s="111"/>
      <c r="G261" s="84"/>
      <c r="H261" s="83"/>
      <c r="I261" s="84"/>
      <c r="J261" s="75" t="str">
        <f t="shared" si="19"/>
        <v/>
      </c>
      <c r="K261" s="85" t="str">
        <f>IF(B261="","",VLOOKUP(B261,Taxen!$A$1:$E$13,3,FALSE)*H261)</f>
        <v/>
      </c>
      <c r="L261" s="86" t="str">
        <f>IF(B261="","",VLOOKUP(B261,Taxen!$A$1:$E$13,4,FALSE)*H261)</f>
        <v/>
      </c>
      <c r="M261" s="65"/>
      <c r="N261" s="29" t="str">
        <f>IF(ISERROR(VLOOKUP($B261,Taxen!$A:$D,2,FALSE)*$H261),"",(VLOOKUP($B261,Taxen!$A:$D,2,FALSE)*$H261))</f>
        <v/>
      </c>
      <c r="O261" s="30" t="str">
        <f>IF(ISERROR(VLOOKUP($B261,Taxen!$A:$D,3,FALSE)*$H261),"",(VLOOKUP($B261,Taxen!$A:$D,3,FALSE)*$H261))</f>
        <v/>
      </c>
      <c r="P261" s="31" t="str">
        <f>IF(ISERROR(VLOOKUP($B261,Taxen!$A:$D,4,FALSE)*$H261),"",(VLOOKUP($B261,Taxen!$A:$D,4,FALSE)*$H261))</f>
        <v/>
      </c>
      <c r="Q261" s="32" t="str">
        <f t="shared" si="20"/>
        <v/>
      </c>
      <c r="R261" s="141"/>
      <c r="S261" s="33" t="str">
        <f t="shared" si="21"/>
        <v/>
      </c>
      <c r="T261" s="33" t="str">
        <f>IF(ISERROR(VLOOKUP($B261,Taxen!$A:$E,5,FALSE)),"",(VLOOKUP($B261,Taxen!$A:$E,5,FALSE)))</f>
        <v/>
      </c>
      <c r="U261" s="9" t="str">
        <f t="shared" si="22"/>
        <v>ok</v>
      </c>
      <c r="X261" s="102" t="e">
        <f>VLOOKUP($E261,'Erfassung Adressen'!$A:$M,'Erfassung Adressen'!G$1,FALSE)</f>
        <v>#N/A</v>
      </c>
      <c r="Y261" s="102" t="e">
        <f>VLOOKUP($E261,'Erfassung Adressen'!$A:$M,'Erfassung Adressen'!D$1,FALSE)</f>
        <v>#N/A</v>
      </c>
      <c r="Z261" s="102" t="e">
        <f>VLOOKUP($E261,'Erfassung Adressen'!$A:$M,'Erfassung Adressen'!E$1,FALSE)</f>
        <v>#N/A</v>
      </c>
      <c r="AA261" s="102" t="e">
        <f>VLOOKUP($E261,'Erfassung Adressen'!$A:$M,'Erfassung Adressen'!I$1,FALSE)</f>
        <v>#N/A</v>
      </c>
      <c r="AB261" s="102" t="e">
        <f>VLOOKUP($E261,'Erfassung Adressen'!$A:$M,'Erfassung Adressen'!J$1,FALSE)</f>
        <v>#N/A</v>
      </c>
      <c r="AC261" s="102" t="e">
        <f>VLOOKUP($E261,'Erfassung Adressen'!$A:$M,'Erfassung Adressen'!K$1,FALSE)</f>
        <v>#N/A</v>
      </c>
      <c r="AD261" s="102" t="e">
        <f>VLOOKUP($E261,'Erfassung Adressen'!$A:$M,'Erfassung Adressen'!L$1,FALSE)</f>
        <v>#N/A</v>
      </c>
      <c r="AE261" s="102" t="e">
        <f>VLOOKUP($E261,'Erfassung Adressen'!$A:$M,'Erfassung Adressen'!M$1,FALSE)</f>
        <v>#N/A</v>
      </c>
    </row>
    <row r="262" spans="1:31" x14ac:dyDescent="0.2">
      <c r="A262" s="147"/>
      <c r="B262" s="142"/>
      <c r="C262" s="112"/>
      <c r="D262" s="112"/>
      <c r="E262" s="112"/>
      <c r="F262" s="113"/>
      <c r="G262" s="112"/>
      <c r="H262" s="114"/>
      <c r="I262" s="84"/>
      <c r="J262" s="75" t="str">
        <f t="shared" si="19"/>
        <v/>
      </c>
      <c r="K262" s="85" t="str">
        <f>IF(B262="","",VLOOKUP(B262,Taxen!$A$1:$E$13,3,FALSE)*H262)</f>
        <v/>
      </c>
      <c r="L262" s="86" t="str">
        <f>IF(B262="","",VLOOKUP(B262,Taxen!$A$1:$E$13,4,FALSE)*H262)</f>
        <v/>
      </c>
      <c r="M262" s="65"/>
      <c r="N262" s="29" t="str">
        <f>IF(ISERROR(VLOOKUP($B262,Taxen!$A:$D,2,FALSE)*$H262),"",(VLOOKUP($B262,Taxen!$A:$D,2,FALSE)*$H262))</f>
        <v/>
      </c>
      <c r="O262" s="30" t="str">
        <f>IF(ISERROR(VLOOKUP($B262,Taxen!$A:$D,3,FALSE)*$H262),"",(VLOOKUP($B262,Taxen!$A:$D,3,FALSE)*$H262))</f>
        <v/>
      </c>
      <c r="P262" s="31" t="str">
        <f>IF(ISERROR(VLOOKUP($B262,Taxen!$A:$D,4,FALSE)*$H262),"",(VLOOKUP($B262,Taxen!$A:$D,4,FALSE)*$H262))</f>
        <v/>
      </c>
      <c r="Q262" s="32" t="str">
        <f t="shared" si="20"/>
        <v/>
      </c>
      <c r="R262" s="141"/>
      <c r="S262" s="33" t="str">
        <f t="shared" si="21"/>
        <v/>
      </c>
      <c r="T262" s="33" t="str">
        <f>IF(ISERROR(VLOOKUP($B262,Taxen!$A:$E,5,FALSE)),"",(VLOOKUP($B262,Taxen!$A:$E,5,FALSE)))</f>
        <v/>
      </c>
      <c r="U262" s="9" t="str">
        <f t="shared" si="22"/>
        <v>ok</v>
      </c>
      <c r="X262" s="102" t="e">
        <f>VLOOKUP($E262,'Erfassung Adressen'!$A:$M,'Erfassung Adressen'!G$1,FALSE)</f>
        <v>#N/A</v>
      </c>
      <c r="Y262" s="102" t="e">
        <f>VLOOKUP($E262,'Erfassung Adressen'!$A:$M,'Erfassung Adressen'!D$1,FALSE)</f>
        <v>#N/A</v>
      </c>
      <c r="Z262" s="102" t="e">
        <f>VLOOKUP($E262,'Erfassung Adressen'!$A:$M,'Erfassung Adressen'!E$1,FALSE)</f>
        <v>#N/A</v>
      </c>
      <c r="AA262" s="102" t="e">
        <f>VLOOKUP($E262,'Erfassung Adressen'!$A:$M,'Erfassung Adressen'!I$1,FALSE)</f>
        <v>#N/A</v>
      </c>
      <c r="AB262" s="102" t="e">
        <f>VLOOKUP($E262,'Erfassung Adressen'!$A:$M,'Erfassung Adressen'!J$1,FALSE)</f>
        <v>#N/A</v>
      </c>
      <c r="AC262" s="102" t="e">
        <f>VLOOKUP($E262,'Erfassung Adressen'!$A:$M,'Erfassung Adressen'!K$1,FALSE)</f>
        <v>#N/A</v>
      </c>
      <c r="AD262" s="102" t="e">
        <f>VLOOKUP($E262,'Erfassung Adressen'!$A:$M,'Erfassung Adressen'!L$1,FALSE)</f>
        <v>#N/A</v>
      </c>
      <c r="AE262" s="102" t="e">
        <f>VLOOKUP($E262,'Erfassung Adressen'!$A:$M,'Erfassung Adressen'!M$1,FALSE)</f>
        <v>#N/A</v>
      </c>
    </row>
    <row r="263" spans="1:31" x14ac:dyDescent="0.2">
      <c r="A263" s="147"/>
      <c r="B263" s="35"/>
      <c r="C263" s="84"/>
      <c r="D263" s="84"/>
      <c r="E263" s="84"/>
      <c r="F263" s="111"/>
      <c r="G263" s="84"/>
      <c r="H263" s="83"/>
      <c r="I263" s="84"/>
      <c r="J263" s="75" t="str">
        <f t="shared" si="19"/>
        <v/>
      </c>
      <c r="K263" s="85" t="str">
        <f>IF(B263="","",VLOOKUP(B263,Taxen!$A$1:$E$13,3,FALSE)*H263)</f>
        <v/>
      </c>
      <c r="L263" s="86" t="str">
        <f>IF(B263="","",VLOOKUP(B263,Taxen!$A$1:$E$13,4,FALSE)*H263)</f>
        <v/>
      </c>
      <c r="M263" s="65"/>
      <c r="N263" s="29" t="str">
        <f>IF(ISERROR(VLOOKUP($B263,Taxen!$A:$D,2,FALSE)*$H263),"",(VLOOKUP($B263,Taxen!$A:$D,2,FALSE)*$H263))</f>
        <v/>
      </c>
      <c r="O263" s="30" t="str">
        <f>IF(ISERROR(VLOOKUP($B263,Taxen!$A:$D,3,FALSE)*$H263),"",(VLOOKUP($B263,Taxen!$A:$D,3,FALSE)*$H263))</f>
        <v/>
      </c>
      <c r="P263" s="31" t="str">
        <f>IF(ISERROR(VLOOKUP($B263,Taxen!$A:$D,4,FALSE)*$H263),"",(VLOOKUP($B263,Taxen!$A:$D,4,FALSE)*$H263))</f>
        <v/>
      </c>
      <c r="Q263" s="32" t="str">
        <f t="shared" si="20"/>
        <v/>
      </c>
      <c r="R263" s="141"/>
      <c r="S263" s="33" t="str">
        <f t="shared" si="21"/>
        <v/>
      </c>
      <c r="T263" s="33" t="str">
        <f>IF(ISERROR(VLOOKUP($B263,Taxen!$A:$E,5,FALSE)),"",(VLOOKUP($B263,Taxen!$A:$E,5,FALSE)))</f>
        <v/>
      </c>
      <c r="U263" s="9" t="str">
        <f t="shared" si="22"/>
        <v>ok</v>
      </c>
      <c r="X263" s="102" t="e">
        <f>VLOOKUP($E263,'Erfassung Adressen'!$A:$M,'Erfassung Adressen'!G$1,FALSE)</f>
        <v>#N/A</v>
      </c>
      <c r="Y263" s="102" t="e">
        <f>VLOOKUP($E263,'Erfassung Adressen'!$A:$M,'Erfassung Adressen'!D$1,FALSE)</f>
        <v>#N/A</v>
      </c>
      <c r="Z263" s="102" t="e">
        <f>VLOOKUP($E263,'Erfassung Adressen'!$A:$M,'Erfassung Adressen'!E$1,FALSE)</f>
        <v>#N/A</v>
      </c>
      <c r="AA263" s="102" t="e">
        <f>VLOOKUP($E263,'Erfassung Adressen'!$A:$M,'Erfassung Adressen'!I$1,FALSE)</f>
        <v>#N/A</v>
      </c>
      <c r="AB263" s="102" t="e">
        <f>VLOOKUP($E263,'Erfassung Adressen'!$A:$M,'Erfassung Adressen'!J$1,FALSE)</f>
        <v>#N/A</v>
      </c>
      <c r="AC263" s="102" t="e">
        <f>VLOOKUP($E263,'Erfassung Adressen'!$A:$M,'Erfassung Adressen'!K$1,FALSE)</f>
        <v>#N/A</v>
      </c>
      <c r="AD263" s="102" t="e">
        <f>VLOOKUP($E263,'Erfassung Adressen'!$A:$M,'Erfassung Adressen'!L$1,FALSE)</f>
        <v>#N/A</v>
      </c>
      <c r="AE263" s="102" t="e">
        <f>VLOOKUP($E263,'Erfassung Adressen'!$A:$M,'Erfassung Adressen'!M$1,FALSE)</f>
        <v>#N/A</v>
      </c>
    </row>
    <row r="264" spans="1:31" x14ac:dyDescent="0.2">
      <c r="A264" s="147"/>
      <c r="B264" s="142"/>
      <c r="C264" s="112"/>
      <c r="D264" s="112"/>
      <c r="E264" s="112"/>
      <c r="F264" s="113"/>
      <c r="G264" s="112"/>
      <c r="H264" s="114"/>
      <c r="I264" s="84"/>
      <c r="J264" s="75" t="str">
        <f t="shared" si="19"/>
        <v/>
      </c>
      <c r="K264" s="85" t="str">
        <f>IF(B264="","",VLOOKUP(B264,Taxen!$A$1:$E$13,3,FALSE)*H264)</f>
        <v/>
      </c>
      <c r="L264" s="86" t="str">
        <f>IF(B264="","",VLOOKUP(B264,Taxen!$A$1:$E$13,4,FALSE)*H264)</f>
        <v/>
      </c>
      <c r="M264" s="65"/>
      <c r="N264" s="29" t="str">
        <f>IF(ISERROR(VLOOKUP($B264,Taxen!$A:$D,2,FALSE)*$H264),"",(VLOOKUP($B264,Taxen!$A:$D,2,FALSE)*$H264))</f>
        <v/>
      </c>
      <c r="O264" s="30" t="str">
        <f>IF(ISERROR(VLOOKUP($B264,Taxen!$A:$D,3,FALSE)*$H264),"",(VLOOKUP($B264,Taxen!$A:$D,3,FALSE)*$H264))</f>
        <v/>
      </c>
      <c r="P264" s="31" t="str">
        <f>IF(ISERROR(VLOOKUP($B264,Taxen!$A:$D,4,FALSE)*$H264),"",(VLOOKUP($B264,Taxen!$A:$D,4,FALSE)*$H264))</f>
        <v/>
      </c>
      <c r="Q264" s="32" t="str">
        <f t="shared" si="20"/>
        <v/>
      </c>
      <c r="R264" s="141"/>
      <c r="S264" s="33" t="str">
        <f t="shared" si="21"/>
        <v/>
      </c>
      <c r="T264" s="33" t="str">
        <f>IF(ISERROR(VLOOKUP($B264,Taxen!$A:$E,5,FALSE)),"",(VLOOKUP($B264,Taxen!$A:$E,5,FALSE)))</f>
        <v/>
      </c>
      <c r="U264" s="9" t="str">
        <f t="shared" si="22"/>
        <v>ok</v>
      </c>
      <c r="X264" s="102" t="e">
        <f>VLOOKUP($E264,'Erfassung Adressen'!$A:$M,'Erfassung Adressen'!G$1,FALSE)</f>
        <v>#N/A</v>
      </c>
      <c r="Y264" s="102" t="e">
        <f>VLOOKUP($E264,'Erfassung Adressen'!$A:$M,'Erfassung Adressen'!D$1,FALSE)</f>
        <v>#N/A</v>
      </c>
      <c r="Z264" s="102" t="e">
        <f>VLOOKUP($E264,'Erfassung Adressen'!$A:$M,'Erfassung Adressen'!E$1,FALSE)</f>
        <v>#N/A</v>
      </c>
      <c r="AA264" s="102" t="e">
        <f>VLOOKUP($E264,'Erfassung Adressen'!$A:$M,'Erfassung Adressen'!I$1,FALSE)</f>
        <v>#N/A</v>
      </c>
      <c r="AB264" s="102" t="e">
        <f>VLOOKUP($E264,'Erfassung Adressen'!$A:$M,'Erfassung Adressen'!J$1,FALSE)</f>
        <v>#N/A</v>
      </c>
      <c r="AC264" s="102" t="e">
        <f>VLOOKUP($E264,'Erfassung Adressen'!$A:$M,'Erfassung Adressen'!K$1,FALSE)</f>
        <v>#N/A</v>
      </c>
      <c r="AD264" s="102" t="e">
        <f>VLOOKUP($E264,'Erfassung Adressen'!$A:$M,'Erfassung Adressen'!L$1,FALSE)</f>
        <v>#N/A</v>
      </c>
      <c r="AE264" s="102" t="e">
        <f>VLOOKUP($E264,'Erfassung Adressen'!$A:$M,'Erfassung Adressen'!M$1,FALSE)</f>
        <v>#N/A</v>
      </c>
    </row>
    <row r="265" spans="1:31" x14ac:dyDescent="0.2">
      <c r="A265" s="147"/>
      <c r="B265" s="35"/>
      <c r="C265" s="84"/>
      <c r="D265" s="84"/>
      <c r="E265" s="84"/>
      <c r="F265" s="111"/>
      <c r="G265" s="84"/>
      <c r="H265" s="83"/>
      <c r="I265" s="84"/>
      <c r="J265" s="75" t="str">
        <f t="shared" si="19"/>
        <v/>
      </c>
      <c r="K265" s="85" t="str">
        <f>IF(B265="","",VLOOKUP(B265,Taxen!$A$1:$E$13,3,FALSE)*H265)</f>
        <v/>
      </c>
      <c r="L265" s="86" t="str">
        <f>IF(B265="","",VLOOKUP(B265,Taxen!$A$1:$E$13,4,FALSE)*H265)</f>
        <v/>
      </c>
      <c r="M265" s="65"/>
      <c r="N265" s="29" t="str">
        <f>IF(ISERROR(VLOOKUP($B265,Taxen!$A:$D,2,FALSE)*$H265),"",(VLOOKUP($B265,Taxen!$A:$D,2,FALSE)*$H265))</f>
        <v/>
      </c>
      <c r="O265" s="30" t="str">
        <f>IF(ISERROR(VLOOKUP($B265,Taxen!$A:$D,3,FALSE)*$H265),"",(VLOOKUP($B265,Taxen!$A:$D,3,FALSE)*$H265))</f>
        <v/>
      </c>
      <c r="P265" s="31" t="str">
        <f>IF(ISERROR(VLOOKUP($B265,Taxen!$A:$D,4,FALSE)*$H265),"",(VLOOKUP($B265,Taxen!$A:$D,4,FALSE)*$H265))</f>
        <v/>
      </c>
      <c r="Q265" s="32" t="str">
        <f t="shared" si="20"/>
        <v/>
      </c>
      <c r="R265" s="141"/>
      <c r="S265" s="33" t="str">
        <f t="shared" si="21"/>
        <v/>
      </c>
      <c r="T265" s="33" t="str">
        <f>IF(ISERROR(VLOOKUP($B265,Taxen!$A:$E,5,FALSE)),"",(VLOOKUP($B265,Taxen!$A:$E,5,FALSE)))</f>
        <v/>
      </c>
      <c r="U265" s="9" t="str">
        <f t="shared" si="22"/>
        <v>ok</v>
      </c>
      <c r="X265" s="102" t="e">
        <f>VLOOKUP($E265,'Erfassung Adressen'!$A:$M,'Erfassung Adressen'!G$1,FALSE)</f>
        <v>#N/A</v>
      </c>
      <c r="Y265" s="102" t="e">
        <f>VLOOKUP($E265,'Erfassung Adressen'!$A:$M,'Erfassung Adressen'!D$1,FALSE)</f>
        <v>#N/A</v>
      </c>
      <c r="Z265" s="102" t="e">
        <f>VLOOKUP($E265,'Erfassung Adressen'!$A:$M,'Erfassung Adressen'!E$1,FALSE)</f>
        <v>#N/A</v>
      </c>
      <c r="AA265" s="102" t="e">
        <f>VLOOKUP($E265,'Erfassung Adressen'!$A:$M,'Erfassung Adressen'!I$1,FALSE)</f>
        <v>#N/A</v>
      </c>
      <c r="AB265" s="102" t="e">
        <f>VLOOKUP($E265,'Erfassung Adressen'!$A:$M,'Erfassung Adressen'!J$1,FALSE)</f>
        <v>#N/A</v>
      </c>
      <c r="AC265" s="102" t="e">
        <f>VLOOKUP($E265,'Erfassung Adressen'!$A:$M,'Erfassung Adressen'!K$1,FALSE)</f>
        <v>#N/A</v>
      </c>
      <c r="AD265" s="102" t="e">
        <f>VLOOKUP($E265,'Erfassung Adressen'!$A:$M,'Erfassung Adressen'!L$1,FALSE)</f>
        <v>#N/A</v>
      </c>
      <c r="AE265" s="102" t="e">
        <f>VLOOKUP($E265,'Erfassung Adressen'!$A:$M,'Erfassung Adressen'!M$1,FALSE)</f>
        <v>#N/A</v>
      </c>
    </row>
    <row r="266" spans="1:31" x14ac:dyDescent="0.2">
      <c r="A266" s="147"/>
      <c r="B266" s="142"/>
      <c r="C266" s="112"/>
      <c r="D266" s="112"/>
      <c r="E266" s="112"/>
      <c r="F266" s="113"/>
      <c r="G266" s="112"/>
      <c r="H266" s="114"/>
      <c r="I266" s="84"/>
      <c r="J266" s="75" t="str">
        <f t="shared" ref="J266:J329" si="23">IF(B266="","",SUM(K266:M266))</f>
        <v/>
      </c>
      <c r="K266" s="85" t="str">
        <f>IF(B266="","",VLOOKUP(B266,Taxen!$A$1:$E$13,3,FALSE)*H266)</f>
        <v/>
      </c>
      <c r="L266" s="86" t="str">
        <f>IF(B266="","",VLOOKUP(B266,Taxen!$A$1:$E$13,4,FALSE)*H266)</f>
        <v/>
      </c>
      <c r="M266" s="65"/>
      <c r="N266" s="29" t="str">
        <f>IF(ISERROR(VLOOKUP($B266,Taxen!$A:$D,2,FALSE)*$H266),"",(VLOOKUP($B266,Taxen!$A:$D,2,FALSE)*$H266))</f>
        <v/>
      </c>
      <c r="O266" s="30" t="str">
        <f>IF(ISERROR(VLOOKUP($B266,Taxen!$A:$D,3,FALSE)*$H266),"",(VLOOKUP($B266,Taxen!$A:$D,3,FALSE)*$H266))</f>
        <v/>
      </c>
      <c r="P266" s="31" t="str">
        <f>IF(ISERROR(VLOOKUP($B266,Taxen!$A:$D,4,FALSE)*$H266),"",(VLOOKUP($B266,Taxen!$A:$D,4,FALSE)*$H266))</f>
        <v/>
      </c>
      <c r="Q266" s="32" t="str">
        <f t="shared" si="20"/>
        <v/>
      </c>
      <c r="R266" s="141"/>
      <c r="S266" s="33" t="str">
        <f t="shared" si="21"/>
        <v/>
      </c>
      <c r="T266" s="33" t="str">
        <f>IF(ISERROR(VLOOKUP($B266,Taxen!$A:$E,5,FALSE)),"",(VLOOKUP($B266,Taxen!$A:$E,5,FALSE)))</f>
        <v/>
      </c>
      <c r="U266" s="9" t="str">
        <f t="shared" si="22"/>
        <v>ok</v>
      </c>
      <c r="X266" s="102" t="e">
        <f>VLOOKUP($E266,'Erfassung Adressen'!$A:$M,'Erfassung Adressen'!G$1,FALSE)</f>
        <v>#N/A</v>
      </c>
      <c r="Y266" s="102" t="e">
        <f>VLOOKUP($E266,'Erfassung Adressen'!$A:$M,'Erfassung Adressen'!D$1,FALSE)</f>
        <v>#N/A</v>
      </c>
      <c r="Z266" s="102" t="e">
        <f>VLOOKUP($E266,'Erfassung Adressen'!$A:$M,'Erfassung Adressen'!E$1,FALSE)</f>
        <v>#N/A</v>
      </c>
      <c r="AA266" s="102" t="e">
        <f>VLOOKUP($E266,'Erfassung Adressen'!$A:$M,'Erfassung Adressen'!I$1,FALSE)</f>
        <v>#N/A</v>
      </c>
      <c r="AB266" s="102" t="e">
        <f>VLOOKUP($E266,'Erfassung Adressen'!$A:$M,'Erfassung Adressen'!J$1,FALSE)</f>
        <v>#N/A</v>
      </c>
      <c r="AC266" s="102" t="e">
        <f>VLOOKUP($E266,'Erfassung Adressen'!$A:$M,'Erfassung Adressen'!K$1,FALSE)</f>
        <v>#N/A</v>
      </c>
      <c r="AD266" s="102" t="e">
        <f>VLOOKUP($E266,'Erfassung Adressen'!$A:$M,'Erfassung Adressen'!L$1,FALSE)</f>
        <v>#N/A</v>
      </c>
      <c r="AE266" s="102" t="e">
        <f>VLOOKUP($E266,'Erfassung Adressen'!$A:$M,'Erfassung Adressen'!M$1,FALSE)</f>
        <v>#N/A</v>
      </c>
    </row>
    <row r="267" spans="1:31" x14ac:dyDescent="0.2">
      <c r="A267" s="147"/>
      <c r="B267" s="35"/>
      <c r="C267" s="84"/>
      <c r="D267" s="84"/>
      <c r="E267" s="84"/>
      <c r="F267" s="111"/>
      <c r="G267" s="84"/>
      <c r="H267" s="83"/>
      <c r="I267" s="84"/>
      <c r="J267" s="75" t="str">
        <f t="shared" si="23"/>
        <v/>
      </c>
      <c r="K267" s="85" t="str">
        <f>IF(B267="","",VLOOKUP(B267,Taxen!$A$1:$E$13,3,FALSE)*H267)</f>
        <v/>
      </c>
      <c r="L267" s="86" t="str">
        <f>IF(B267="","",VLOOKUP(B267,Taxen!$A$1:$E$13,4,FALSE)*H267)</f>
        <v/>
      </c>
      <c r="M267" s="65"/>
      <c r="N267" s="29" t="str">
        <f>IF(ISERROR(VLOOKUP($B267,Taxen!$A:$D,2,FALSE)*$H267),"",(VLOOKUP($B267,Taxen!$A:$D,2,FALSE)*$H267))</f>
        <v/>
      </c>
      <c r="O267" s="30" t="str">
        <f>IF(ISERROR(VLOOKUP($B267,Taxen!$A:$D,3,FALSE)*$H267),"",(VLOOKUP($B267,Taxen!$A:$D,3,FALSE)*$H267))</f>
        <v/>
      </c>
      <c r="P267" s="31" t="str">
        <f>IF(ISERROR(VLOOKUP($B267,Taxen!$A:$D,4,FALSE)*$H267),"",(VLOOKUP($B267,Taxen!$A:$D,4,FALSE)*$H267))</f>
        <v/>
      </c>
      <c r="Q267" s="32" t="str">
        <f t="shared" ref="Q267:Q330" si="24">IF(B267="","",N267-O267-P267)</f>
        <v/>
      </c>
      <c r="R267" s="141"/>
      <c r="S267" s="33" t="str">
        <f t="shared" ref="S267:S330" si="25">IF(Q267="","",Q267/H267)</f>
        <v/>
      </c>
      <c r="T267" s="33" t="str">
        <f>IF(ISERROR(VLOOKUP($B267,Taxen!$A:$E,5,FALSE)),"",(VLOOKUP($B267,Taxen!$A:$E,5,FALSE)))</f>
        <v/>
      </c>
      <c r="U267" s="9" t="str">
        <f t="shared" ref="U267:U330" si="26">IF(S267=T267,"ok","Fehler")</f>
        <v>ok</v>
      </c>
      <c r="X267" s="102" t="e">
        <f>VLOOKUP($E267,'Erfassung Adressen'!$A:$M,'Erfassung Adressen'!G$1,FALSE)</f>
        <v>#N/A</v>
      </c>
      <c r="Y267" s="102" t="e">
        <f>VLOOKUP($E267,'Erfassung Adressen'!$A:$M,'Erfassung Adressen'!D$1,FALSE)</f>
        <v>#N/A</v>
      </c>
      <c r="Z267" s="102" t="e">
        <f>VLOOKUP($E267,'Erfassung Adressen'!$A:$M,'Erfassung Adressen'!E$1,FALSE)</f>
        <v>#N/A</v>
      </c>
      <c r="AA267" s="102" t="e">
        <f>VLOOKUP($E267,'Erfassung Adressen'!$A:$M,'Erfassung Adressen'!I$1,FALSE)</f>
        <v>#N/A</v>
      </c>
      <c r="AB267" s="102" t="e">
        <f>VLOOKUP($E267,'Erfassung Adressen'!$A:$M,'Erfassung Adressen'!J$1,FALSE)</f>
        <v>#N/A</v>
      </c>
      <c r="AC267" s="102" t="e">
        <f>VLOOKUP($E267,'Erfassung Adressen'!$A:$M,'Erfassung Adressen'!K$1,FALSE)</f>
        <v>#N/A</v>
      </c>
      <c r="AD267" s="102" t="e">
        <f>VLOOKUP($E267,'Erfassung Adressen'!$A:$M,'Erfassung Adressen'!L$1,FALSE)</f>
        <v>#N/A</v>
      </c>
      <c r="AE267" s="102" t="e">
        <f>VLOOKUP($E267,'Erfassung Adressen'!$A:$M,'Erfassung Adressen'!M$1,FALSE)</f>
        <v>#N/A</v>
      </c>
    </row>
    <row r="268" spans="1:31" x14ac:dyDescent="0.2">
      <c r="A268" s="147"/>
      <c r="B268" s="142"/>
      <c r="C268" s="112"/>
      <c r="D268" s="112"/>
      <c r="E268" s="112"/>
      <c r="F268" s="113"/>
      <c r="G268" s="112"/>
      <c r="H268" s="114"/>
      <c r="I268" s="84"/>
      <c r="J268" s="75" t="str">
        <f t="shared" si="23"/>
        <v/>
      </c>
      <c r="K268" s="85" t="str">
        <f>IF(B268="","",VLOOKUP(B268,Taxen!$A$1:$E$13,3,FALSE)*H268)</f>
        <v/>
      </c>
      <c r="L268" s="86" t="str">
        <f>IF(B268="","",VLOOKUP(B268,Taxen!$A$1:$E$13,4,FALSE)*H268)</f>
        <v/>
      </c>
      <c r="M268" s="65"/>
      <c r="N268" s="29" t="str">
        <f>IF(ISERROR(VLOOKUP($B268,Taxen!$A:$D,2,FALSE)*$H268),"",(VLOOKUP($B268,Taxen!$A:$D,2,FALSE)*$H268))</f>
        <v/>
      </c>
      <c r="O268" s="30" t="str">
        <f>IF(ISERROR(VLOOKUP($B268,Taxen!$A:$D,3,FALSE)*$H268),"",(VLOOKUP($B268,Taxen!$A:$D,3,FALSE)*$H268))</f>
        <v/>
      </c>
      <c r="P268" s="31" t="str">
        <f>IF(ISERROR(VLOOKUP($B268,Taxen!$A:$D,4,FALSE)*$H268),"",(VLOOKUP($B268,Taxen!$A:$D,4,FALSE)*$H268))</f>
        <v/>
      </c>
      <c r="Q268" s="32" t="str">
        <f t="shared" si="24"/>
        <v/>
      </c>
      <c r="R268" s="141"/>
      <c r="S268" s="33" t="str">
        <f t="shared" si="25"/>
        <v/>
      </c>
      <c r="T268" s="33" t="str">
        <f>IF(ISERROR(VLOOKUP($B268,Taxen!$A:$E,5,FALSE)),"",(VLOOKUP($B268,Taxen!$A:$E,5,FALSE)))</f>
        <v/>
      </c>
      <c r="U268" s="9" t="str">
        <f t="shared" si="26"/>
        <v>ok</v>
      </c>
      <c r="X268" s="102" t="e">
        <f>VLOOKUP($E268,'Erfassung Adressen'!$A:$M,'Erfassung Adressen'!G$1,FALSE)</f>
        <v>#N/A</v>
      </c>
      <c r="Y268" s="102" t="e">
        <f>VLOOKUP($E268,'Erfassung Adressen'!$A:$M,'Erfassung Adressen'!D$1,FALSE)</f>
        <v>#N/A</v>
      </c>
      <c r="Z268" s="102" t="e">
        <f>VLOOKUP($E268,'Erfassung Adressen'!$A:$M,'Erfassung Adressen'!E$1,FALSE)</f>
        <v>#N/A</v>
      </c>
      <c r="AA268" s="102" t="e">
        <f>VLOOKUP($E268,'Erfassung Adressen'!$A:$M,'Erfassung Adressen'!I$1,FALSE)</f>
        <v>#N/A</v>
      </c>
      <c r="AB268" s="102" t="e">
        <f>VLOOKUP($E268,'Erfassung Adressen'!$A:$M,'Erfassung Adressen'!J$1,FALSE)</f>
        <v>#N/A</v>
      </c>
      <c r="AC268" s="102" t="e">
        <f>VLOOKUP($E268,'Erfassung Adressen'!$A:$M,'Erfassung Adressen'!K$1,FALSE)</f>
        <v>#N/A</v>
      </c>
      <c r="AD268" s="102" t="e">
        <f>VLOOKUP($E268,'Erfassung Adressen'!$A:$M,'Erfassung Adressen'!L$1,FALSE)</f>
        <v>#N/A</v>
      </c>
      <c r="AE268" s="102" t="e">
        <f>VLOOKUP($E268,'Erfassung Adressen'!$A:$M,'Erfassung Adressen'!M$1,FALSE)</f>
        <v>#N/A</v>
      </c>
    </row>
    <row r="269" spans="1:31" x14ac:dyDescent="0.2">
      <c r="A269" s="147"/>
      <c r="B269" s="35"/>
      <c r="C269" s="84"/>
      <c r="D269" s="84"/>
      <c r="E269" s="84"/>
      <c r="F269" s="111"/>
      <c r="G269" s="84"/>
      <c r="H269" s="83"/>
      <c r="I269" s="84"/>
      <c r="J269" s="75" t="str">
        <f t="shared" si="23"/>
        <v/>
      </c>
      <c r="K269" s="85" t="str">
        <f>IF(B269="","",VLOOKUP(B269,Taxen!$A$1:$E$13,3,FALSE)*H269)</f>
        <v/>
      </c>
      <c r="L269" s="86" t="str">
        <f>IF(B269="","",VLOOKUP(B269,Taxen!$A$1:$E$13,4,FALSE)*H269)</f>
        <v/>
      </c>
      <c r="M269" s="65"/>
      <c r="N269" s="29" t="str">
        <f>IF(ISERROR(VLOOKUP($B269,Taxen!$A:$D,2,FALSE)*$H269),"",(VLOOKUP($B269,Taxen!$A:$D,2,FALSE)*$H269))</f>
        <v/>
      </c>
      <c r="O269" s="30" t="str">
        <f>IF(ISERROR(VLOOKUP($B269,Taxen!$A:$D,3,FALSE)*$H269),"",(VLOOKUP($B269,Taxen!$A:$D,3,FALSE)*$H269))</f>
        <v/>
      </c>
      <c r="P269" s="31" t="str">
        <f>IF(ISERROR(VLOOKUP($B269,Taxen!$A:$D,4,FALSE)*$H269),"",(VLOOKUP($B269,Taxen!$A:$D,4,FALSE)*$H269))</f>
        <v/>
      </c>
      <c r="Q269" s="32" t="str">
        <f t="shared" si="24"/>
        <v/>
      </c>
      <c r="R269" s="141"/>
      <c r="S269" s="33" t="str">
        <f t="shared" si="25"/>
        <v/>
      </c>
      <c r="T269" s="33" t="str">
        <f>IF(ISERROR(VLOOKUP($B269,Taxen!$A:$E,5,FALSE)),"",(VLOOKUP($B269,Taxen!$A:$E,5,FALSE)))</f>
        <v/>
      </c>
      <c r="U269" s="9" t="str">
        <f t="shared" si="26"/>
        <v>ok</v>
      </c>
      <c r="X269" s="102" t="e">
        <f>VLOOKUP($E269,'Erfassung Adressen'!$A:$M,'Erfassung Adressen'!G$1,FALSE)</f>
        <v>#N/A</v>
      </c>
      <c r="Y269" s="102" t="e">
        <f>VLOOKUP($E269,'Erfassung Adressen'!$A:$M,'Erfassung Adressen'!D$1,FALSE)</f>
        <v>#N/A</v>
      </c>
      <c r="Z269" s="102" t="e">
        <f>VLOOKUP($E269,'Erfassung Adressen'!$A:$M,'Erfassung Adressen'!E$1,FALSE)</f>
        <v>#N/A</v>
      </c>
      <c r="AA269" s="102" t="e">
        <f>VLOOKUP($E269,'Erfassung Adressen'!$A:$M,'Erfassung Adressen'!I$1,FALSE)</f>
        <v>#N/A</v>
      </c>
      <c r="AB269" s="102" t="e">
        <f>VLOOKUP($E269,'Erfassung Adressen'!$A:$M,'Erfassung Adressen'!J$1,FALSE)</f>
        <v>#N/A</v>
      </c>
      <c r="AC269" s="102" t="e">
        <f>VLOOKUP($E269,'Erfassung Adressen'!$A:$M,'Erfassung Adressen'!K$1,FALSE)</f>
        <v>#N/A</v>
      </c>
      <c r="AD269" s="102" t="e">
        <f>VLOOKUP($E269,'Erfassung Adressen'!$A:$M,'Erfassung Adressen'!L$1,FALSE)</f>
        <v>#N/A</v>
      </c>
      <c r="AE269" s="102" t="e">
        <f>VLOOKUP($E269,'Erfassung Adressen'!$A:$M,'Erfassung Adressen'!M$1,FALSE)</f>
        <v>#N/A</v>
      </c>
    </row>
    <row r="270" spans="1:31" x14ac:dyDescent="0.2">
      <c r="A270" s="147"/>
      <c r="B270" s="142"/>
      <c r="C270" s="112"/>
      <c r="D270" s="112"/>
      <c r="E270" s="112"/>
      <c r="F270" s="113"/>
      <c r="G270" s="112"/>
      <c r="H270" s="114"/>
      <c r="I270" s="84"/>
      <c r="J270" s="75" t="str">
        <f t="shared" si="23"/>
        <v/>
      </c>
      <c r="K270" s="85" t="str">
        <f>IF(B270="","",VLOOKUP(B270,Taxen!$A$1:$E$13,3,FALSE)*H270)</f>
        <v/>
      </c>
      <c r="L270" s="86" t="str">
        <f>IF(B270="","",VLOOKUP(B270,Taxen!$A$1:$E$13,4,FALSE)*H270)</f>
        <v/>
      </c>
      <c r="M270" s="65"/>
      <c r="N270" s="29" t="str">
        <f>IF(ISERROR(VLOOKUP($B270,Taxen!$A:$D,2,FALSE)*$H270),"",(VLOOKUP($B270,Taxen!$A:$D,2,FALSE)*$H270))</f>
        <v/>
      </c>
      <c r="O270" s="30" t="str">
        <f>IF(ISERROR(VLOOKUP($B270,Taxen!$A:$D,3,FALSE)*$H270),"",(VLOOKUP($B270,Taxen!$A:$D,3,FALSE)*$H270))</f>
        <v/>
      </c>
      <c r="P270" s="31" t="str">
        <f>IF(ISERROR(VLOOKUP($B270,Taxen!$A:$D,4,FALSE)*$H270),"",(VLOOKUP($B270,Taxen!$A:$D,4,FALSE)*$H270))</f>
        <v/>
      </c>
      <c r="Q270" s="32" t="str">
        <f t="shared" si="24"/>
        <v/>
      </c>
      <c r="R270" s="141"/>
      <c r="S270" s="33" t="str">
        <f t="shared" si="25"/>
        <v/>
      </c>
      <c r="T270" s="33" t="str">
        <f>IF(ISERROR(VLOOKUP($B270,Taxen!$A:$E,5,FALSE)),"",(VLOOKUP($B270,Taxen!$A:$E,5,FALSE)))</f>
        <v/>
      </c>
      <c r="U270" s="9" t="str">
        <f t="shared" si="26"/>
        <v>ok</v>
      </c>
      <c r="X270" s="102" t="e">
        <f>VLOOKUP($E270,'Erfassung Adressen'!$A:$M,'Erfassung Adressen'!G$1,FALSE)</f>
        <v>#N/A</v>
      </c>
      <c r="Y270" s="102" t="e">
        <f>VLOOKUP($E270,'Erfassung Adressen'!$A:$M,'Erfassung Adressen'!D$1,FALSE)</f>
        <v>#N/A</v>
      </c>
      <c r="Z270" s="102" t="e">
        <f>VLOOKUP($E270,'Erfassung Adressen'!$A:$M,'Erfassung Adressen'!E$1,FALSE)</f>
        <v>#N/A</v>
      </c>
      <c r="AA270" s="102" t="e">
        <f>VLOOKUP($E270,'Erfassung Adressen'!$A:$M,'Erfassung Adressen'!I$1,FALSE)</f>
        <v>#N/A</v>
      </c>
      <c r="AB270" s="102" t="e">
        <f>VLOOKUP($E270,'Erfassung Adressen'!$A:$M,'Erfassung Adressen'!J$1,FALSE)</f>
        <v>#N/A</v>
      </c>
      <c r="AC270" s="102" t="e">
        <f>VLOOKUP($E270,'Erfassung Adressen'!$A:$M,'Erfassung Adressen'!K$1,FALSE)</f>
        <v>#N/A</v>
      </c>
      <c r="AD270" s="102" t="e">
        <f>VLOOKUP($E270,'Erfassung Adressen'!$A:$M,'Erfassung Adressen'!L$1,FALSE)</f>
        <v>#N/A</v>
      </c>
      <c r="AE270" s="102" t="e">
        <f>VLOOKUP($E270,'Erfassung Adressen'!$A:$M,'Erfassung Adressen'!M$1,FALSE)</f>
        <v>#N/A</v>
      </c>
    </row>
    <row r="271" spans="1:31" x14ac:dyDescent="0.2">
      <c r="A271" s="147"/>
      <c r="B271" s="35"/>
      <c r="C271" s="84"/>
      <c r="D271" s="84"/>
      <c r="E271" s="84"/>
      <c r="F271" s="111"/>
      <c r="G271" s="84"/>
      <c r="H271" s="83"/>
      <c r="I271" s="84"/>
      <c r="J271" s="75" t="str">
        <f t="shared" si="23"/>
        <v/>
      </c>
      <c r="K271" s="85" t="str">
        <f>IF(B271="","",VLOOKUP(B271,Taxen!$A$1:$E$13,3,FALSE)*H271)</f>
        <v/>
      </c>
      <c r="L271" s="86" t="str">
        <f>IF(B271="","",VLOOKUP(B271,Taxen!$A$1:$E$13,4,FALSE)*H271)</f>
        <v/>
      </c>
      <c r="M271" s="65"/>
      <c r="N271" s="29" t="str">
        <f>IF(ISERROR(VLOOKUP($B271,Taxen!$A:$D,2,FALSE)*$H271),"",(VLOOKUP($B271,Taxen!$A:$D,2,FALSE)*$H271))</f>
        <v/>
      </c>
      <c r="O271" s="30" t="str">
        <f>IF(ISERROR(VLOOKUP($B271,Taxen!$A:$D,3,FALSE)*$H271),"",(VLOOKUP($B271,Taxen!$A:$D,3,FALSE)*$H271))</f>
        <v/>
      </c>
      <c r="P271" s="31" t="str">
        <f>IF(ISERROR(VLOOKUP($B271,Taxen!$A:$D,4,FALSE)*$H271),"",(VLOOKUP($B271,Taxen!$A:$D,4,FALSE)*$H271))</f>
        <v/>
      </c>
      <c r="Q271" s="32" t="str">
        <f t="shared" si="24"/>
        <v/>
      </c>
      <c r="R271" s="141"/>
      <c r="S271" s="33" t="str">
        <f t="shared" si="25"/>
        <v/>
      </c>
      <c r="T271" s="33" t="str">
        <f>IF(ISERROR(VLOOKUP($B271,Taxen!$A:$E,5,FALSE)),"",(VLOOKUP($B271,Taxen!$A:$E,5,FALSE)))</f>
        <v/>
      </c>
      <c r="U271" s="9" t="str">
        <f t="shared" si="26"/>
        <v>ok</v>
      </c>
      <c r="X271" s="102" t="e">
        <f>VLOOKUP($E271,'Erfassung Adressen'!$A:$M,'Erfassung Adressen'!G$1,FALSE)</f>
        <v>#N/A</v>
      </c>
      <c r="Y271" s="102" t="e">
        <f>VLOOKUP($E271,'Erfassung Adressen'!$A:$M,'Erfassung Adressen'!D$1,FALSE)</f>
        <v>#N/A</v>
      </c>
      <c r="Z271" s="102" t="e">
        <f>VLOOKUP($E271,'Erfassung Adressen'!$A:$M,'Erfassung Adressen'!E$1,FALSE)</f>
        <v>#N/A</v>
      </c>
      <c r="AA271" s="102" t="e">
        <f>VLOOKUP($E271,'Erfassung Adressen'!$A:$M,'Erfassung Adressen'!I$1,FALSE)</f>
        <v>#N/A</v>
      </c>
      <c r="AB271" s="102" t="e">
        <f>VLOOKUP($E271,'Erfassung Adressen'!$A:$M,'Erfassung Adressen'!J$1,FALSE)</f>
        <v>#N/A</v>
      </c>
      <c r="AC271" s="102" t="e">
        <f>VLOOKUP($E271,'Erfassung Adressen'!$A:$M,'Erfassung Adressen'!K$1,FALSE)</f>
        <v>#N/A</v>
      </c>
      <c r="AD271" s="102" t="e">
        <f>VLOOKUP($E271,'Erfassung Adressen'!$A:$M,'Erfassung Adressen'!L$1,FALSE)</f>
        <v>#N/A</v>
      </c>
      <c r="AE271" s="102" t="e">
        <f>VLOOKUP($E271,'Erfassung Adressen'!$A:$M,'Erfassung Adressen'!M$1,FALSE)</f>
        <v>#N/A</v>
      </c>
    </row>
    <row r="272" spans="1:31" x14ac:dyDescent="0.2">
      <c r="A272" s="147"/>
      <c r="B272" s="142"/>
      <c r="C272" s="112"/>
      <c r="D272" s="112"/>
      <c r="E272" s="112"/>
      <c r="F272" s="113"/>
      <c r="G272" s="112"/>
      <c r="H272" s="114"/>
      <c r="I272" s="84"/>
      <c r="J272" s="75" t="str">
        <f t="shared" si="23"/>
        <v/>
      </c>
      <c r="K272" s="85" t="str">
        <f>IF(B272="","",VLOOKUP(B272,Taxen!$A$1:$E$13,3,FALSE)*H272)</f>
        <v/>
      </c>
      <c r="L272" s="86" t="str">
        <f>IF(B272="","",VLOOKUP(B272,Taxen!$A$1:$E$13,4,FALSE)*H272)</f>
        <v/>
      </c>
      <c r="M272" s="65"/>
      <c r="N272" s="29" t="str">
        <f>IF(ISERROR(VLOOKUP($B272,Taxen!$A:$D,2,FALSE)*$H272),"",(VLOOKUP($B272,Taxen!$A:$D,2,FALSE)*$H272))</f>
        <v/>
      </c>
      <c r="O272" s="30" t="str">
        <f>IF(ISERROR(VLOOKUP($B272,Taxen!$A:$D,3,FALSE)*$H272),"",(VLOOKUP($B272,Taxen!$A:$D,3,FALSE)*$H272))</f>
        <v/>
      </c>
      <c r="P272" s="31" t="str">
        <f>IF(ISERROR(VLOOKUP($B272,Taxen!$A:$D,4,FALSE)*$H272),"",(VLOOKUP($B272,Taxen!$A:$D,4,FALSE)*$H272))</f>
        <v/>
      </c>
      <c r="Q272" s="32" t="str">
        <f t="shared" si="24"/>
        <v/>
      </c>
      <c r="R272" s="141"/>
      <c r="S272" s="33" t="str">
        <f t="shared" si="25"/>
        <v/>
      </c>
      <c r="T272" s="33" t="str">
        <f>IF(ISERROR(VLOOKUP($B272,Taxen!$A:$E,5,FALSE)),"",(VLOOKUP($B272,Taxen!$A:$E,5,FALSE)))</f>
        <v/>
      </c>
      <c r="U272" s="9" t="str">
        <f t="shared" si="26"/>
        <v>ok</v>
      </c>
      <c r="X272" s="102" t="e">
        <f>VLOOKUP($E272,'Erfassung Adressen'!$A:$M,'Erfassung Adressen'!G$1,FALSE)</f>
        <v>#N/A</v>
      </c>
      <c r="Y272" s="102" t="e">
        <f>VLOOKUP($E272,'Erfassung Adressen'!$A:$M,'Erfassung Adressen'!D$1,FALSE)</f>
        <v>#N/A</v>
      </c>
      <c r="Z272" s="102" t="e">
        <f>VLOOKUP($E272,'Erfassung Adressen'!$A:$M,'Erfassung Adressen'!E$1,FALSE)</f>
        <v>#N/A</v>
      </c>
      <c r="AA272" s="102" t="e">
        <f>VLOOKUP($E272,'Erfassung Adressen'!$A:$M,'Erfassung Adressen'!I$1,FALSE)</f>
        <v>#N/A</v>
      </c>
      <c r="AB272" s="102" t="e">
        <f>VLOOKUP($E272,'Erfassung Adressen'!$A:$M,'Erfassung Adressen'!J$1,FALSE)</f>
        <v>#N/A</v>
      </c>
      <c r="AC272" s="102" t="e">
        <f>VLOOKUP($E272,'Erfassung Adressen'!$A:$M,'Erfassung Adressen'!K$1,FALSE)</f>
        <v>#N/A</v>
      </c>
      <c r="AD272" s="102" t="e">
        <f>VLOOKUP($E272,'Erfassung Adressen'!$A:$M,'Erfassung Adressen'!L$1,FALSE)</f>
        <v>#N/A</v>
      </c>
      <c r="AE272" s="102" t="e">
        <f>VLOOKUP($E272,'Erfassung Adressen'!$A:$M,'Erfassung Adressen'!M$1,FALSE)</f>
        <v>#N/A</v>
      </c>
    </row>
    <row r="273" spans="1:31" x14ac:dyDescent="0.2">
      <c r="A273" s="147"/>
      <c r="B273" s="35"/>
      <c r="C273" s="84"/>
      <c r="D273" s="84"/>
      <c r="E273" s="84"/>
      <c r="F273" s="111"/>
      <c r="G273" s="84"/>
      <c r="H273" s="83"/>
      <c r="I273" s="84"/>
      <c r="J273" s="75" t="str">
        <f t="shared" si="23"/>
        <v/>
      </c>
      <c r="K273" s="85" t="str">
        <f>IF(B273="","",VLOOKUP(B273,Taxen!$A$1:$E$13,3,FALSE)*H273)</f>
        <v/>
      </c>
      <c r="L273" s="86" t="str">
        <f>IF(B273="","",VLOOKUP(B273,Taxen!$A$1:$E$13,4,FALSE)*H273)</f>
        <v/>
      </c>
      <c r="M273" s="65"/>
      <c r="N273" s="29" t="str">
        <f>IF(ISERROR(VLOOKUP($B273,Taxen!$A:$D,2,FALSE)*$H273),"",(VLOOKUP($B273,Taxen!$A:$D,2,FALSE)*$H273))</f>
        <v/>
      </c>
      <c r="O273" s="30" t="str">
        <f>IF(ISERROR(VLOOKUP($B273,Taxen!$A:$D,3,FALSE)*$H273),"",(VLOOKUP($B273,Taxen!$A:$D,3,FALSE)*$H273))</f>
        <v/>
      </c>
      <c r="P273" s="31" t="str">
        <f>IF(ISERROR(VLOOKUP($B273,Taxen!$A:$D,4,FALSE)*$H273),"",(VLOOKUP($B273,Taxen!$A:$D,4,FALSE)*$H273))</f>
        <v/>
      </c>
      <c r="Q273" s="32" t="str">
        <f t="shared" si="24"/>
        <v/>
      </c>
      <c r="R273" s="141"/>
      <c r="S273" s="33" t="str">
        <f t="shared" si="25"/>
        <v/>
      </c>
      <c r="T273" s="33" t="str">
        <f>IF(ISERROR(VLOOKUP($B273,Taxen!$A:$E,5,FALSE)),"",(VLOOKUP($B273,Taxen!$A:$E,5,FALSE)))</f>
        <v/>
      </c>
      <c r="U273" s="9" t="str">
        <f t="shared" si="26"/>
        <v>ok</v>
      </c>
      <c r="X273" s="102" t="e">
        <f>VLOOKUP($E273,'Erfassung Adressen'!$A:$M,'Erfassung Adressen'!G$1,FALSE)</f>
        <v>#N/A</v>
      </c>
      <c r="Y273" s="102" t="e">
        <f>VLOOKUP($E273,'Erfassung Adressen'!$A:$M,'Erfassung Adressen'!D$1,FALSE)</f>
        <v>#N/A</v>
      </c>
      <c r="Z273" s="102" t="e">
        <f>VLOOKUP($E273,'Erfassung Adressen'!$A:$M,'Erfassung Adressen'!E$1,FALSE)</f>
        <v>#N/A</v>
      </c>
      <c r="AA273" s="102" t="e">
        <f>VLOOKUP($E273,'Erfassung Adressen'!$A:$M,'Erfassung Adressen'!I$1,FALSE)</f>
        <v>#N/A</v>
      </c>
      <c r="AB273" s="102" t="e">
        <f>VLOOKUP($E273,'Erfassung Adressen'!$A:$M,'Erfassung Adressen'!J$1,FALSE)</f>
        <v>#N/A</v>
      </c>
      <c r="AC273" s="102" t="e">
        <f>VLOOKUP($E273,'Erfassung Adressen'!$A:$M,'Erfassung Adressen'!K$1,FALSE)</f>
        <v>#N/A</v>
      </c>
      <c r="AD273" s="102" t="e">
        <f>VLOOKUP($E273,'Erfassung Adressen'!$A:$M,'Erfassung Adressen'!L$1,FALSE)</f>
        <v>#N/A</v>
      </c>
      <c r="AE273" s="102" t="e">
        <f>VLOOKUP($E273,'Erfassung Adressen'!$A:$M,'Erfassung Adressen'!M$1,FALSE)</f>
        <v>#N/A</v>
      </c>
    </row>
    <row r="274" spans="1:31" x14ac:dyDescent="0.2">
      <c r="A274" s="147"/>
      <c r="B274" s="142"/>
      <c r="C274" s="112"/>
      <c r="D274" s="112"/>
      <c r="E274" s="112"/>
      <c r="F274" s="113"/>
      <c r="G274" s="112"/>
      <c r="H274" s="114"/>
      <c r="I274" s="84"/>
      <c r="J274" s="75" t="str">
        <f t="shared" si="23"/>
        <v/>
      </c>
      <c r="K274" s="85" t="str">
        <f>IF(B274="","",VLOOKUP(B274,Taxen!$A$1:$E$13,3,FALSE)*H274)</f>
        <v/>
      </c>
      <c r="L274" s="86" t="str">
        <f>IF(B274="","",VLOOKUP(B274,Taxen!$A$1:$E$13,4,FALSE)*H274)</f>
        <v/>
      </c>
      <c r="M274" s="65"/>
      <c r="N274" s="29" t="str">
        <f>IF(ISERROR(VLOOKUP($B274,Taxen!$A:$D,2,FALSE)*$H274),"",(VLOOKUP($B274,Taxen!$A:$D,2,FALSE)*$H274))</f>
        <v/>
      </c>
      <c r="O274" s="30" t="str">
        <f>IF(ISERROR(VLOOKUP($B274,Taxen!$A:$D,3,FALSE)*$H274),"",(VLOOKUP($B274,Taxen!$A:$D,3,FALSE)*$H274))</f>
        <v/>
      </c>
      <c r="P274" s="31" t="str">
        <f>IF(ISERROR(VLOOKUP($B274,Taxen!$A:$D,4,FALSE)*$H274),"",(VLOOKUP($B274,Taxen!$A:$D,4,FALSE)*$H274))</f>
        <v/>
      </c>
      <c r="Q274" s="32" t="str">
        <f t="shared" si="24"/>
        <v/>
      </c>
      <c r="R274" s="141"/>
      <c r="S274" s="33" t="str">
        <f t="shared" si="25"/>
        <v/>
      </c>
      <c r="T274" s="33" t="str">
        <f>IF(ISERROR(VLOOKUP($B274,Taxen!$A:$E,5,FALSE)),"",(VLOOKUP($B274,Taxen!$A:$E,5,FALSE)))</f>
        <v/>
      </c>
      <c r="U274" s="9" t="str">
        <f t="shared" si="26"/>
        <v>ok</v>
      </c>
      <c r="X274" s="102" t="e">
        <f>VLOOKUP($E274,'Erfassung Adressen'!$A:$M,'Erfassung Adressen'!G$1,FALSE)</f>
        <v>#N/A</v>
      </c>
      <c r="Y274" s="102" t="e">
        <f>VLOOKUP($E274,'Erfassung Adressen'!$A:$M,'Erfassung Adressen'!D$1,FALSE)</f>
        <v>#N/A</v>
      </c>
      <c r="Z274" s="102" t="e">
        <f>VLOOKUP($E274,'Erfassung Adressen'!$A:$M,'Erfassung Adressen'!E$1,FALSE)</f>
        <v>#N/A</v>
      </c>
      <c r="AA274" s="102" t="e">
        <f>VLOOKUP($E274,'Erfassung Adressen'!$A:$M,'Erfassung Adressen'!I$1,FALSE)</f>
        <v>#N/A</v>
      </c>
      <c r="AB274" s="102" t="e">
        <f>VLOOKUP($E274,'Erfassung Adressen'!$A:$M,'Erfassung Adressen'!J$1,FALSE)</f>
        <v>#N/A</v>
      </c>
      <c r="AC274" s="102" t="e">
        <f>VLOOKUP($E274,'Erfassung Adressen'!$A:$M,'Erfassung Adressen'!K$1,FALSE)</f>
        <v>#N/A</v>
      </c>
      <c r="AD274" s="102" t="e">
        <f>VLOOKUP($E274,'Erfassung Adressen'!$A:$M,'Erfassung Adressen'!L$1,FALSE)</f>
        <v>#N/A</v>
      </c>
      <c r="AE274" s="102" t="e">
        <f>VLOOKUP($E274,'Erfassung Adressen'!$A:$M,'Erfassung Adressen'!M$1,FALSE)</f>
        <v>#N/A</v>
      </c>
    </row>
    <row r="275" spans="1:31" x14ac:dyDescent="0.2">
      <c r="A275" s="147"/>
      <c r="B275" s="35"/>
      <c r="C275" s="84"/>
      <c r="D275" s="84"/>
      <c r="E275" s="84"/>
      <c r="F275" s="111"/>
      <c r="G275" s="84"/>
      <c r="H275" s="83"/>
      <c r="I275" s="84"/>
      <c r="J275" s="75" t="str">
        <f t="shared" si="23"/>
        <v/>
      </c>
      <c r="K275" s="85" t="str">
        <f>IF(B275="","",VLOOKUP(B275,Taxen!$A$1:$E$13,3,FALSE)*H275)</f>
        <v/>
      </c>
      <c r="L275" s="86" t="str">
        <f>IF(B275="","",VLOOKUP(B275,Taxen!$A$1:$E$13,4,FALSE)*H275)</f>
        <v/>
      </c>
      <c r="M275" s="65"/>
      <c r="N275" s="29" t="str">
        <f>IF(ISERROR(VLOOKUP($B275,Taxen!$A:$D,2,FALSE)*$H275),"",(VLOOKUP($B275,Taxen!$A:$D,2,FALSE)*$H275))</f>
        <v/>
      </c>
      <c r="O275" s="30" t="str">
        <f>IF(ISERROR(VLOOKUP($B275,Taxen!$A:$D,3,FALSE)*$H275),"",(VLOOKUP($B275,Taxen!$A:$D,3,FALSE)*$H275))</f>
        <v/>
      </c>
      <c r="P275" s="31" t="str">
        <f>IF(ISERROR(VLOOKUP($B275,Taxen!$A:$D,4,FALSE)*$H275),"",(VLOOKUP($B275,Taxen!$A:$D,4,FALSE)*$H275))</f>
        <v/>
      </c>
      <c r="Q275" s="32" t="str">
        <f t="shared" si="24"/>
        <v/>
      </c>
      <c r="R275" s="141"/>
      <c r="S275" s="33" t="str">
        <f t="shared" si="25"/>
        <v/>
      </c>
      <c r="T275" s="33" t="str">
        <f>IF(ISERROR(VLOOKUP($B275,Taxen!$A:$E,5,FALSE)),"",(VLOOKUP($B275,Taxen!$A:$E,5,FALSE)))</f>
        <v/>
      </c>
      <c r="U275" s="9" t="str">
        <f t="shared" si="26"/>
        <v>ok</v>
      </c>
      <c r="X275" s="102" t="e">
        <f>VLOOKUP($E275,'Erfassung Adressen'!$A:$M,'Erfassung Adressen'!G$1,FALSE)</f>
        <v>#N/A</v>
      </c>
      <c r="Y275" s="102" t="e">
        <f>VLOOKUP($E275,'Erfassung Adressen'!$A:$M,'Erfassung Adressen'!D$1,FALSE)</f>
        <v>#N/A</v>
      </c>
      <c r="Z275" s="102" t="e">
        <f>VLOOKUP($E275,'Erfassung Adressen'!$A:$M,'Erfassung Adressen'!E$1,FALSE)</f>
        <v>#N/A</v>
      </c>
      <c r="AA275" s="102" t="e">
        <f>VLOOKUP($E275,'Erfassung Adressen'!$A:$M,'Erfassung Adressen'!I$1,FALSE)</f>
        <v>#N/A</v>
      </c>
      <c r="AB275" s="102" t="e">
        <f>VLOOKUP($E275,'Erfassung Adressen'!$A:$M,'Erfassung Adressen'!J$1,FALSE)</f>
        <v>#N/A</v>
      </c>
      <c r="AC275" s="102" t="e">
        <f>VLOOKUP($E275,'Erfassung Adressen'!$A:$M,'Erfassung Adressen'!K$1,FALSE)</f>
        <v>#N/A</v>
      </c>
      <c r="AD275" s="102" t="e">
        <f>VLOOKUP($E275,'Erfassung Adressen'!$A:$M,'Erfassung Adressen'!L$1,FALSE)</f>
        <v>#N/A</v>
      </c>
      <c r="AE275" s="102" t="e">
        <f>VLOOKUP($E275,'Erfassung Adressen'!$A:$M,'Erfassung Adressen'!M$1,FALSE)</f>
        <v>#N/A</v>
      </c>
    </row>
    <row r="276" spans="1:31" x14ac:dyDescent="0.2">
      <c r="A276" s="147"/>
      <c r="B276" s="142"/>
      <c r="C276" s="112"/>
      <c r="D276" s="112"/>
      <c r="E276" s="112"/>
      <c r="F276" s="113"/>
      <c r="G276" s="112"/>
      <c r="H276" s="114"/>
      <c r="I276" s="84"/>
      <c r="J276" s="75" t="str">
        <f t="shared" si="23"/>
        <v/>
      </c>
      <c r="K276" s="85" t="str">
        <f>IF(B276="","",VLOOKUP(B276,Taxen!$A$1:$E$13,3,FALSE)*H276)</f>
        <v/>
      </c>
      <c r="L276" s="86" t="str">
        <f>IF(B276="","",VLOOKUP(B276,Taxen!$A$1:$E$13,4,FALSE)*H276)</f>
        <v/>
      </c>
      <c r="M276" s="65"/>
      <c r="N276" s="29" t="str">
        <f>IF(ISERROR(VLOOKUP($B276,Taxen!$A:$D,2,FALSE)*$H276),"",(VLOOKUP($B276,Taxen!$A:$D,2,FALSE)*$H276))</f>
        <v/>
      </c>
      <c r="O276" s="30" t="str">
        <f>IF(ISERROR(VLOOKUP($B276,Taxen!$A:$D,3,FALSE)*$H276),"",(VLOOKUP($B276,Taxen!$A:$D,3,FALSE)*$H276))</f>
        <v/>
      </c>
      <c r="P276" s="31" t="str">
        <f>IF(ISERROR(VLOOKUP($B276,Taxen!$A:$D,4,FALSE)*$H276),"",(VLOOKUP($B276,Taxen!$A:$D,4,FALSE)*$H276))</f>
        <v/>
      </c>
      <c r="Q276" s="32" t="str">
        <f t="shared" si="24"/>
        <v/>
      </c>
      <c r="R276" s="141"/>
      <c r="S276" s="33" t="str">
        <f t="shared" si="25"/>
        <v/>
      </c>
      <c r="T276" s="33" t="str">
        <f>IF(ISERROR(VLOOKUP($B276,Taxen!$A:$E,5,FALSE)),"",(VLOOKUP($B276,Taxen!$A:$E,5,FALSE)))</f>
        <v/>
      </c>
      <c r="U276" s="9" t="str">
        <f t="shared" si="26"/>
        <v>ok</v>
      </c>
      <c r="X276" s="102" t="e">
        <f>VLOOKUP($E276,'Erfassung Adressen'!$A:$M,'Erfassung Adressen'!G$1,FALSE)</f>
        <v>#N/A</v>
      </c>
      <c r="Y276" s="102" t="e">
        <f>VLOOKUP($E276,'Erfassung Adressen'!$A:$M,'Erfassung Adressen'!D$1,FALSE)</f>
        <v>#N/A</v>
      </c>
      <c r="Z276" s="102" t="e">
        <f>VLOOKUP($E276,'Erfassung Adressen'!$A:$M,'Erfassung Adressen'!E$1,FALSE)</f>
        <v>#N/A</v>
      </c>
      <c r="AA276" s="102" t="e">
        <f>VLOOKUP($E276,'Erfassung Adressen'!$A:$M,'Erfassung Adressen'!I$1,FALSE)</f>
        <v>#N/A</v>
      </c>
      <c r="AB276" s="102" t="e">
        <f>VLOOKUP($E276,'Erfassung Adressen'!$A:$M,'Erfassung Adressen'!J$1,FALSE)</f>
        <v>#N/A</v>
      </c>
      <c r="AC276" s="102" t="e">
        <f>VLOOKUP($E276,'Erfassung Adressen'!$A:$M,'Erfassung Adressen'!K$1,FALSE)</f>
        <v>#N/A</v>
      </c>
      <c r="AD276" s="102" t="e">
        <f>VLOOKUP($E276,'Erfassung Adressen'!$A:$M,'Erfassung Adressen'!L$1,FALSE)</f>
        <v>#N/A</v>
      </c>
      <c r="AE276" s="102" t="e">
        <f>VLOOKUP($E276,'Erfassung Adressen'!$A:$M,'Erfassung Adressen'!M$1,FALSE)</f>
        <v>#N/A</v>
      </c>
    </row>
    <row r="277" spans="1:31" x14ac:dyDescent="0.2">
      <c r="A277" s="147"/>
      <c r="B277" s="35"/>
      <c r="C277" s="84"/>
      <c r="D277" s="84"/>
      <c r="E277" s="84"/>
      <c r="F277" s="111"/>
      <c r="G277" s="84"/>
      <c r="H277" s="83"/>
      <c r="I277" s="84"/>
      <c r="J277" s="75" t="str">
        <f t="shared" si="23"/>
        <v/>
      </c>
      <c r="K277" s="85" t="str">
        <f>IF(B277="","",VLOOKUP(B277,Taxen!$A$1:$E$13,3,FALSE)*H277)</f>
        <v/>
      </c>
      <c r="L277" s="86" t="str">
        <f>IF(B277="","",VLOOKUP(B277,Taxen!$A$1:$E$13,4,FALSE)*H277)</f>
        <v/>
      </c>
      <c r="M277" s="65"/>
      <c r="N277" s="29" t="str">
        <f>IF(ISERROR(VLOOKUP($B277,Taxen!$A:$D,2,FALSE)*$H277),"",(VLOOKUP($B277,Taxen!$A:$D,2,FALSE)*$H277))</f>
        <v/>
      </c>
      <c r="O277" s="30" t="str">
        <f>IF(ISERROR(VLOOKUP($B277,Taxen!$A:$D,3,FALSE)*$H277),"",(VLOOKUP($B277,Taxen!$A:$D,3,FALSE)*$H277))</f>
        <v/>
      </c>
      <c r="P277" s="31" t="str">
        <f>IF(ISERROR(VLOOKUP($B277,Taxen!$A:$D,4,FALSE)*$H277),"",(VLOOKUP($B277,Taxen!$A:$D,4,FALSE)*$H277))</f>
        <v/>
      </c>
      <c r="Q277" s="32" t="str">
        <f t="shared" si="24"/>
        <v/>
      </c>
      <c r="R277" s="141"/>
      <c r="S277" s="33" t="str">
        <f t="shared" si="25"/>
        <v/>
      </c>
      <c r="T277" s="33" t="str">
        <f>IF(ISERROR(VLOOKUP($B277,Taxen!$A:$E,5,FALSE)),"",(VLOOKUP($B277,Taxen!$A:$E,5,FALSE)))</f>
        <v/>
      </c>
      <c r="U277" s="9" t="str">
        <f t="shared" si="26"/>
        <v>ok</v>
      </c>
      <c r="X277" s="102" t="e">
        <f>VLOOKUP($E277,'Erfassung Adressen'!$A:$M,'Erfassung Adressen'!G$1,FALSE)</f>
        <v>#N/A</v>
      </c>
      <c r="Y277" s="102" t="e">
        <f>VLOOKUP($E277,'Erfassung Adressen'!$A:$M,'Erfassung Adressen'!D$1,FALSE)</f>
        <v>#N/A</v>
      </c>
      <c r="Z277" s="102" t="e">
        <f>VLOOKUP($E277,'Erfassung Adressen'!$A:$M,'Erfassung Adressen'!E$1,FALSE)</f>
        <v>#N/A</v>
      </c>
      <c r="AA277" s="102" t="e">
        <f>VLOOKUP($E277,'Erfassung Adressen'!$A:$M,'Erfassung Adressen'!I$1,FALSE)</f>
        <v>#N/A</v>
      </c>
      <c r="AB277" s="102" t="e">
        <f>VLOOKUP($E277,'Erfassung Adressen'!$A:$M,'Erfassung Adressen'!J$1,FALSE)</f>
        <v>#N/A</v>
      </c>
      <c r="AC277" s="102" t="e">
        <f>VLOOKUP($E277,'Erfassung Adressen'!$A:$M,'Erfassung Adressen'!K$1,FALSE)</f>
        <v>#N/A</v>
      </c>
      <c r="AD277" s="102" t="e">
        <f>VLOOKUP($E277,'Erfassung Adressen'!$A:$M,'Erfassung Adressen'!L$1,FALSE)</f>
        <v>#N/A</v>
      </c>
      <c r="AE277" s="102" t="e">
        <f>VLOOKUP($E277,'Erfassung Adressen'!$A:$M,'Erfassung Adressen'!M$1,FALSE)</f>
        <v>#N/A</v>
      </c>
    </row>
    <row r="278" spans="1:31" x14ac:dyDescent="0.2">
      <c r="A278" s="147"/>
      <c r="B278" s="142"/>
      <c r="C278" s="112"/>
      <c r="D278" s="112"/>
      <c r="E278" s="112"/>
      <c r="F278" s="113"/>
      <c r="G278" s="112"/>
      <c r="H278" s="114"/>
      <c r="I278" s="84"/>
      <c r="J278" s="75" t="str">
        <f t="shared" si="23"/>
        <v/>
      </c>
      <c r="K278" s="85" t="str">
        <f>IF(B278="","",VLOOKUP(B278,Taxen!$A$1:$E$13,3,FALSE)*H278)</f>
        <v/>
      </c>
      <c r="L278" s="86" t="str">
        <f>IF(B278="","",VLOOKUP(B278,Taxen!$A$1:$E$13,4,FALSE)*H278)</f>
        <v/>
      </c>
      <c r="M278" s="65"/>
      <c r="N278" s="29" t="str">
        <f>IF(ISERROR(VLOOKUP($B278,Taxen!$A:$D,2,FALSE)*$H278),"",(VLOOKUP($B278,Taxen!$A:$D,2,FALSE)*$H278))</f>
        <v/>
      </c>
      <c r="O278" s="30" t="str">
        <f>IF(ISERROR(VLOOKUP($B278,Taxen!$A:$D,3,FALSE)*$H278),"",(VLOOKUP($B278,Taxen!$A:$D,3,FALSE)*$H278))</f>
        <v/>
      </c>
      <c r="P278" s="31" t="str">
        <f>IF(ISERROR(VLOOKUP($B278,Taxen!$A:$D,4,FALSE)*$H278),"",(VLOOKUP($B278,Taxen!$A:$D,4,FALSE)*$H278))</f>
        <v/>
      </c>
      <c r="Q278" s="32" t="str">
        <f t="shared" si="24"/>
        <v/>
      </c>
      <c r="R278" s="141"/>
      <c r="S278" s="33" t="str">
        <f t="shared" si="25"/>
        <v/>
      </c>
      <c r="T278" s="33" t="str">
        <f>IF(ISERROR(VLOOKUP($B278,Taxen!$A:$E,5,FALSE)),"",(VLOOKUP($B278,Taxen!$A:$E,5,FALSE)))</f>
        <v/>
      </c>
      <c r="U278" s="9" t="str">
        <f t="shared" si="26"/>
        <v>ok</v>
      </c>
      <c r="X278" s="102" t="e">
        <f>VLOOKUP($E278,'Erfassung Adressen'!$A:$M,'Erfassung Adressen'!G$1,FALSE)</f>
        <v>#N/A</v>
      </c>
      <c r="Y278" s="102" t="e">
        <f>VLOOKUP($E278,'Erfassung Adressen'!$A:$M,'Erfassung Adressen'!D$1,FALSE)</f>
        <v>#N/A</v>
      </c>
      <c r="Z278" s="102" t="e">
        <f>VLOOKUP($E278,'Erfassung Adressen'!$A:$M,'Erfassung Adressen'!E$1,FALSE)</f>
        <v>#N/A</v>
      </c>
      <c r="AA278" s="102" t="e">
        <f>VLOOKUP($E278,'Erfassung Adressen'!$A:$M,'Erfassung Adressen'!I$1,FALSE)</f>
        <v>#N/A</v>
      </c>
      <c r="AB278" s="102" t="e">
        <f>VLOOKUP($E278,'Erfassung Adressen'!$A:$M,'Erfassung Adressen'!J$1,FALSE)</f>
        <v>#N/A</v>
      </c>
      <c r="AC278" s="102" t="e">
        <f>VLOOKUP($E278,'Erfassung Adressen'!$A:$M,'Erfassung Adressen'!K$1,FALSE)</f>
        <v>#N/A</v>
      </c>
      <c r="AD278" s="102" t="e">
        <f>VLOOKUP($E278,'Erfassung Adressen'!$A:$M,'Erfassung Adressen'!L$1,FALSE)</f>
        <v>#N/A</v>
      </c>
      <c r="AE278" s="102" t="e">
        <f>VLOOKUP($E278,'Erfassung Adressen'!$A:$M,'Erfassung Adressen'!M$1,FALSE)</f>
        <v>#N/A</v>
      </c>
    </row>
    <row r="279" spans="1:31" x14ac:dyDescent="0.2">
      <c r="A279" s="147"/>
      <c r="B279" s="35"/>
      <c r="C279" s="84"/>
      <c r="D279" s="84"/>
      <c r="E279" s="84"/>
      <c r="F279" s="111"/>
      <c r="G279" s="84"/>
      <c r="H279" s="83"/>
      <c r="I279" s="84"/>
      <c r="J279" s="75" t="str">
        <f t="shared" si="23"/>
        <v/>
      </c>
      <c r="K279" s="85" t="str">
        <f>IF(B279="","",VLOOKUP(B279,Taxen!$A$1:$E$13,3,FALSE)*H279)</f>
        <v/>
      </c>
      <c r="L279" s="86" t="str">
        <f>IF(B279="","",VLOOKUP(B279,Taxen!$A$1:$E$13,4,FALSE)*H279)</f>
        <v/>
      </c>
      <c r="M279" s="65"/>
      <c r="N279" s="29" t="str">
        <f>IF(ISERROR(VLOOKUP($B279,Taxen!$A:$D,2,FALSE)*$H279),"",(VLOOKUP($B279,Taxen!$A:$D,2,FALSE)*$H279))</f>
        <v/>
      </c>
      <c r="O279" s="30" t="str">
        <f>IF(ISERROR(VLOOKUP($B279,Taxen!$A:$D,3,FALSE)*$H279),"",(VLOOKUP($B279,Taxen!$A:$D,3,FALSE)*$H279))</f>
        <v/>
      </c>
      <c r="P279" s="31" t="str">
        <f>IF(ISERROR(VLOOKUP($B279,Taxen!$A:$D,4,FALSE)*$H279),"",(VLOOKUP($B279,Taxen!$A:$D,4,FALSE)*$H279))</f>
        <v/>
      </c>
      <c r="Q279" s="32" t="str">
        <f t="shared" si="24"/>
        <v/>
      </c>
      <c r="R279" s="141"/>
      <c r="S279" s="33" t="str">
        <f t="shared" si="25"/>
        <v/>
      </c>
      <c r="T279" s="33" t="str">
        <f>IF(ISERROR(VLOOKUP($B279,Taxen!$A:$E,5,FALSE)),"",(VLOOKUP($B279,Taxen!$A:$E,5,FALSE)))</f>
        <v/>
      </c>
      <c r="U279" s="9" t="str">
        <f t="shared" si="26"/>
        <v>ok</v>
      </c>
      <c r="X279" s="102" t="e">
        <f>VLOOKUP($E279,'Erfassung Adressen'!$A:$M,'Erfassung Adressen'!G$1,FALSE)</f>
        <v>#N/A</v>
      </c>
      <c r="Y279" s="102" t="e">
        <f>VLOOKUP($E279,'Erfassung Adressen'!$A:$M,'Erfassung Adressen'!D$1,FALSE)</f>
        <v>#N/A</v>
      </c>
      <c r="Z279" s="102" t="e">
        <f>VLOOKUP($E279,'Erfassung Adressen'!$A:$M,'Erfassung Adressen'!E$1,FALSE)</f>
        <v>#N/A</v>
      </c>
      <c r="AA279" s="102" t="e">
        <f>VLOOKUP($E279,'Erfassung Adressen'!$A:$M,'Erfassung Adressen'!I$1,FALSE)</f>
        <v>#N/A</v>
      </c>
      <c r="AB279" s="102" t="e">
        <f>VLOOKUP($E279,'Erfassung Adressen'!$A:$M,'Erfassung Adressen'!J$1,FALSE)</f>
        <v>#N/A</v>
      </c>
      <c r="AC279" s="102" t="e">
        <f>VLOOKUP($E279,'Erfassung Adressen'!$A:$M,'Erfassung Adressen'!K$1,FALSE)</f>
        <v>#N/A</v>
      </c>
      <c r="AD279" s="102" t="e">
        <f>VLOOKUP($E279,'Erfassung Adressen'!$A:$M,'Erfassung Adressen'!L$1,FALSE)</f>
        <v>#N/A</v>
      </c>
      <c r="AE279" s="102" t="e">
        <f>VLOOKUP($E279,'Erfassung Adressen'!$A:$M,'Erfassung Adressen'!M$1,FALSE)</f>
        <v>#N/A</v>
      </c>
    </row>
    <row r="280" spans="1:31" x14ac:dyDescent="0.2">
      <c r="A280" s="147"/>
      <c r="B280" s="142"/>
      <c r="C280" s="112"/>
      <c r="D280" s="112"/>
      <c r="E280" s="112"/>
      <c r="F280" s="113"/>
      <c r="G280" s="112"/>
      <c r="H280" s="114"/>
      <c r="I280" s="84"/>
      <c r="J280" s="75" t="str">
        <f t="shared" si="23"/>
        <v/>
      </c>
      <c r="K280" s="85" t="str">
        <f>IF(B280="","",VLOOKUP(B280,Taxen!$A$1:$E$13,3,FALSE)*H280)</f>
        <v/>
      </c>
      <c r="L280" s="86" t="str">
        <f>IF(B280="","",VLOOKUP(B280,Taxen!$A$1:$E$13,4,FALSE)*H280)</f>
        <v/>
      </c>
      <c r="M280" s="65"/>
      <c r="N280" s="29" t="str">
        <f>IF(ISERROR(VLOOKUP($B280,Taxen!$A:$D,2,FALSE)*$H280),"",(VLOOKUP($B280,Taxen!$A:$D,2,FALSE)*$H280))</f>
        <v/>
      </c>
      <c r="O280" s="30" t="str">
        <f>IF(ISERROR(VLOOKUP($B280,Taxen!$A:$D,3,FALSE)*$H280),"",(VLOOKUP($B280,Taxen!$A:$D,3,FALSE)*$H280))</f>
        <v/>
      </c>
      <c r="P280" s="31" t="str">
        <f>IF(ISERROR(VLOOKUP($B280,Taxen!$A:$D,4,FALSE)*$H280),"",(VLOOKUP($B280,Taxen!$A:$D,4,FALSE)*$H280))</f>
        <v/>
      </c>
      <c r="Q280" s="32" t="str">
        <f t="shared" si="24"/>
        <v/>
      </c>
      <c r="R280" s="141"/>
      <c r="S280" s="33" t="str">
        <f t="shared" si="25"/>
        <v/>
      </c>
      <c r="T280" s="33" t="str">
        <f>IF(ISERROR(VLOOKUP($B280,Taxen!$A:$E,5,FALSE)),"",(VLOOKUP($B280,Taxen!$A:$E,5,FALSE)))</f>
        <v/>
      </c>
      <c r="U280" s="9" t="str">
        <f t="shared" si="26"/>
        <v>ok</v>
      </c>
      <c r="X280" s="102" t="e">
        <f>VLOOKUP($E280,'Erfassung Adressen'!$A:$M,'Erfassung Adressen'!G$1,FALSE)</f>
        <v>#N/A</v>
      </c>
      <c r="Y280" s="102" t="e">
        <f>VLOOKUP($E280,'Erfassung Adressen'!$A:$M,'Erfassung Adressen'!D$1,FALSE)</f>
        <v>#N/A</v>
      </c>
      <c r="Z280" s="102" t="e">
        <f>VLOOKUP($E280,'Erfassung Adressen'!$A:$M,'Erfassung Adressen'!E$1,FALSE)</f>
        <v>#N/A</v>
      </c>
      <c r="AA280" s="102" t="e">
        <f>VLOOKUP($E280,'Erfassung Adressen'!$A:$M,'Erfassung Adressen'!I$1,FALSE)</f>
        <v>#N/A</v>
      </c>
      <c r="AB280" s="102" t="e">
        <f>VLOOKUP($E280,'Erfassung Adressen'!$A:$M,'Erfassung Adressen'!J$1,FALSE)</f>
        <v>#N/A</v>
      </c>
      <c r="AC280" s="102" t="e">
        <f>VLOOKUP($E280,'Erfassung Adressen'!$A:$M,'Erfassung Adressen'!K$1,FALSE)</f>
        <v>#N/A</v>
      </c>
      <c r="AD280" s="102" t="e">
        <f>VLOOKUP($E280,'Erfassung Adressen'!$A:$M,'Erfassung Adressen'!L$1,FALSE)</f>
        <v>#N/A</v>
      </c>
      <c r="AE280" s="102" t="e">
        <f>VLOOKUP($E280,'Erfassung Adressen'!$A:$M,'Erfassung Adressen'!M$1,FALSE)</f>
        <v>#N/A</v>
      </c>
    </row>
    <row r="281" spans="1:31" x14ac:dyDescent="0.2">
      <c r="A281" s="147"/>
      <c r="B281" s="35"/>
      <c r="C281" s="84"/>
      <c r="D281" s="84"/>
      <c r="E281" s="84"/>
      <c r="F281" s="111"/>
      <c r="G281" s="84"/>
      <c r="H281" s="83"/>
      <c r="I281" s="84"/>
      <c r="J281" s="75" t="str">
        <f t="shared" si="23"/>
        <v/>
      </c>
      <c r="K281" s="85" t="str">
        <f>IF(B281="","",VLOOKUP(B281,Taxen!$A$1:$E$13,3,FALSE)*H281)</f>
        <v/>
      </c>
      <c r="L281" s="86" t="str">
        <f>IF(B281="","",VLOOKUP(B281,Taxen!$A$1:$E$13,4,FALSE)*H281)</f>
        <v/>
      </c>
      <c r="M281" s="65"/>
      <c r="N281" s="29" t="str">
        <f>IF(ISERROR(VLOOKUP($B281,Taxen!$A:$D,2,FALSE)*$H281),"",(VLOOKUP($B281,Taxen!$A:$D,2,FALSE)*$H281))</f>
        <v/>
      </c>
      <c r="O281" s="30" t="str">
        <f>IF(ISERROR(VLOOKUP($B281,Taxen!$A:$D,3,FALSE)*$H281),"",(VLOOKUP($B281,Taxen!$A:$D,3,FALSE)*$H281))</f>
        <v/>
      </c>
      <c r="P281" s="31" t="str">
        <f>IF(ISERROR(VLOOKUP($B281,Taxen!$A:$D,4,FALSE)*$H281),"",(VLOOKUP($B281,Taxen!$A:$D,4,FALSE)*$H281))</f>
        <v/>
      </c>
      <c r="Q281" s="32" t="str">
        <f t="shared" si="24"/>
        <v/>
      </c>
      <c r="R281" s="141"/>
      <c r="S281" s="33" t="str">
        <f t="shared" si="25"/>
        <v/>
      </c>
      <c r="T281" s="33" t="str">
        <f>IF(ISERROR(VLOOKUP($B281,Taxen!$A:$E,5,FALSE)),"",(VLOOKUP($B281,Taxen!$A:$E,5,FALSE)))</f>
        <v/>
      </c>
      <c r="U281" s="9" t="str">
        <f t="shared" si="26"/>
        <v>ok</v>
      </c>
      <c r="X281" s="102" t="e">
        <f>VLOOKUP($E281,'Erfassung Adressen'!$A:$M,'Erfassung Adressen'!G$1,FALSE)</f>
        <v>#N/A</v>
      </c>
      <c r="Y281" s="102" t="e">
        <f>VLOOKUP($E281,'Erfassung Adressen'!$A:$M,'Erfassung Adressen'!D$1,FALSE)</f>
        <v>#N/A</v>
      </c>
      <c r="Z281" s="102" t="e">
        <f>VLOOKUP($E281,'Erfassung Adressen'!$A:$M,'Erfassung Adressen'!E$1,FALSE)</f>
        <v>#N/A</v>
      </c>
      <c r="AA281" s="102" t="e">
        <f>VLOOKUP($E281,'Erfassung Adressen'!$A:$M,'Erfassung Adressen'!I$1,FALSE)</f>
        <v>#N/A</v>
      </c>
      <c r="AB281" s="102" t="e">
        <f>VLOOKUP($E281,'Erfassung Adressen'!$A:$M,'Erfassung Adressen'!J$1,FALSE)</f>
        <v>#N/A</v>
      </c>
      <c r="AC281" s="102" t="e">
        <f>VLOOKUP($E281,'Erfassung Adressen'!$A:$M,'Erfassung Adressen'!K$1,FALSE)</f>
        <v>#N/A</v>
      </c>
      <c r="AD281" s="102" t="e">
        <f>VLOOKUP($E281,'Erfassung Adressen'!$A:$M,'Erfassung Adressen'!L$1,FALSE)</f>
        <v>#N/A</v>
      </c>
      <c r="AE281" s="102" t="e">
        <f>VLOOKUP($E281,'Erfassung Adressen'!$A:$M,'Erfassung Adressen'!M$1,FALSE)</f>
        <v>#N/A</v>
      </c>
    </row>
    <row r="282" spans="1:31" x14ac:dyDescent="0.2">
      <c r="A282" s="147"/>
      <c r="B282" s="142"/>
      <c r="C282" s="112"/>
      <c r="D282" s="112"/>
      <c r="E282" s="112"/>
      <c r="F282" s="113"/>
      <c r="G282" s="112"/>
      <c r="H282" s="114"/>
      <c r="I282" s="84"/>
      <c r="J282" s="75" t="str">
        <f t="shared" si="23"/>
        <v/>
      </c>
      <c r="K282" s="85" t="str">
        <f>IF(B282="","",VLOOKUP(B282,Taxen!$A$1:$E$13,3,FALSE)*H282)</f>
        <v/>
      </c>
      <c r="L282" s="86" t="str">
        <f>IF(B282="","",VLOOKUP(B282,Taxen!$A$1:$E$13,4,FALSE)*H282)</f>
        <v/>
      </c>
      <c r="M282" s="65"/>
      <c r="N282" s="29" t="str">
        <f>IF(ISERROR(VLOOKUP($B282,Taxen!$A:$D,2,FALSE)*$H282),"",(VLOOKUP($B282,Taxen!$A:$D,2,FALSE)*$H282))</f>
        <v/>
      </c>
      <c r="O282" s="30" t="str">
        <f>IF(ISERROR(VLOOKUP($B282,Taxen!$A:$D,3,FALSE)*$H282),"",(VLOOKUP($B282,Taxen!$A:$D,3,FALSE)*$H282))</f>
        <v/>
      </c>
      <c r="P282" s="31" t="str">
        <f>IF(ISERROR(VLOOKUP($B282,Taxen!$A:$D,4,FALSE)*$H282),"",(VLOOKUP($B282,Taxen!$A:$D,4,FALSE)*$H282))</f>
        <v/>
      </c>
      <c r="Q282" s="32" t="str">
        <f t="shared" si="24"/>
        <v/>
      </c>
      <c r="R282" s="141"/>
      <c r="S282" s="33" t="str">
        <f t="shared" si="25"/>
        <v/>
      </c>
      <c r="T282" s="33" t="str">
        <f>IF(ISERROR(VLOOKUP($B282,Taxen!$A:$E,5,FALSE)),"",(VLOOKUP($B282,Taxen!$A:$E,5,FALSE)))</f>
        <v/>
      </c>
      <c r="U282" s="9" t="str">
        <f t="shared" si="26"/>
        <v>ok</v>
      </c>
      <c r="X282" s="102" t="e">
        <f>VLOOKUP($E282,'Erfassung Adressen'!$A:$M,'Erfassung Adressen'!G$1,FALSE)</f>
        <v>#N/A</v>
      </c>
      <c r="Y282" s="102" t="e">
        <f>VLOOKUP($E282,'Erfassung Adressen'!$A:$M,'Erfassung Adressen'!D$1,FALSE)</f>
        <v>#N/A</v>
      </c>
      <c r="Z282" s="102" t="e">
        <f>VLOOKUP($E282,'Erfassung Adressen'!$A:$M,'Erfassung Adressen'!E$1,FALSE)</f>
        <v>#N/A</v>
      </c>
      <c r="AA282" s="102" t="e">
        <f>VLOOKUP($E282,'Erfassung Adressen'!$A:$M,'Erfassung Adressen'!I$1,FALSE)</f>
        <v>#N/A</v>
      </c>
      <c r="AB282" s="102" t="e">
        <f>VLOOKUP($E282,'Erfassung Adressen'!$A:$M,'Erfassung Adressen'!J$1,FALSE)</f>
        <v>#N/A</v>
      </c>
      <c r="AC282" s="102" t="e">
        <f>VLOOKUP($E282,'Erfassung Adressen'!$A:$M,'Erfassung Adressen'!K$1,FALSE)</f>
        <v>#N/A</v>
      </c>
      <c r="AD282" s="102" t="e">
        <f>VLOOKUP($E282,'Erfassung Adressen'!$A:$M,'Erfassung Adressen'!L$1,FALSE)</f>
        <v>#N/A</v>
      </c>
      <c r="AE282" s="102" t="e">
        <f>VLOOKUP($E282,'Erfassung Adressen'!$A:$M,'Erfassung Adressen'!M$1,FALSE)</f>
        <v>#N/A</v>
      </c>
    </row>
    <row r="283" spans="1:31" x14ac:dyDescent="0.2">
      <c r="A283" s="147"/>
      <c r="B283" s="35"/>
      <c r="C283" s="84"/>
      <c r="D283" s="84"/>
      <c r="E283" s="84"/>
      <c r="F283" s="111"/>
      <c r="G283" s="84"/>
      <c r="H283" s="83"/>
      <c r="I283" s="84"/>
      <c r="J283" s="75" t="str">
        <f t="shared" si="23"/>
        <v/>
      </c>
      <c r="K283" s="85" t="str">
        <f>IF(B283="","",VLOOKUP(B283,Taxen!$A$1:$E$13,3,FALSE)*H283)</f>
        <v/>
      </c>
      <c r="L283" s="86" t="str">
        <f>IF(B283="","",VLOOKUP(B283,Taxen!$A$1:$E$13,4,FALSE)*H283)</f>
        <v/>
      </c>
      <c r="M283" s="65"/>
      <c r="N283" s="29" t="str">
        <f>IF(ISERROR(VLOOKUP($B283,Taxen!$A:$D,2,FALSE)*$H283),"",(VLOOKUP($B283,Taxen!$A:$D,2,FALSE)*$H283))</f>
        <v/>
      </c>
      <c r="O283" s="30" t="str">
        <f>IF(ISERROR(VLOOKUP($B283,Taxen!$A:$D,3,FALSE)*$H283),"",(VLOOKUP($B283,Taxen!$A:$D,3,FALSE)*$H283))</f>
        <v/>
      </c>
      <c r="P283" s="31" t="str">
        <f>IF(ISERROR(VLOOKUP($B283,Taxen!$A:$D,4,FALSE)*$H283),"",(VLOOKUP($B283,Taxen!$A:$D,4,FALSE)*$H283))</f>
        <v/>
      </c>
      <c r="Q283" s="32" t="str">
        <f t="shared" si="24"/>
        <v/>
      </c>
      <c r="R283" s="141"/>
      <c r="S283" s="33" t="str">
        <f t="shared" si="25"/>
        <v/>
      </c>
      <c r="T283" s="33" t="str">
        <f>IF(ISERROR(VLOOKUP($B283,Taxen!$A:$E,5,FALSE)),"",(VLOOKUP($B283,Taxen!$A:$E,5,FALSE)))</f>
        <v/>
      </c>
      <c r="U283" s="9" t="str">
        <f t="shared" si="26"/>
        <v>ok</v>
      </c>
      <c r="X283" s="102" t="e">
        <f>VLOOKUP($E283,'Erfassung Adressen'!$A:$M,'Erfassung Adressen'!G$1,FALSE)</f>
        <v>#N/A</v>
      </c>
      <c r="Y283" s="102" t="e">
        <f>VLOOKUP($E283,'Erfassung Adressen'!$A:$M,'Erfassung Adressen'!D$1,FALSE)</f>
        <v>#N/A</v>
      </c>
      <c r="Z283" s="102" t="e">
        <f>VLOOKUP($E283,'Erfassung Adressen'!$A:$M,'Erfassung Adressen'!E$1,FALSE)</f>
        <v>#N/A</v>
      </c>
      <c r="AA283" s="102" t="e">
        <f>VLOOKUP($E283,'Erfassung Adressen'!$A:$M,'Erfassung Adressen'!I$1,FALSE)</f>
        <v>#N/A</v>
      </c>
      <c r="AB283" s="102" t="e">
        <f>VLOOKUP($E283,'Erfassung Adressen'!$A:$M,'Erfassung Adressen'!J$1,FALSE)</f>
        <v>#N/A</v>
      </c>
      <c r="AC283" s="102" t="e">
        <f>VLOOKUP($E283,'Erfassung Adressen'!$A:$M,'Erfassung Adressen'!K$1,FALSE)</f>
        <v>#N/A</v>
      </c>
      <c r="AD283" s="102" t="e">
        <f>VLOOKUP($E283,'Erfassung Adressen'!$A:$M,'Erfassung Adressen'!L$1,FALSE)</f>
        <v>#N/A</v>
      </c>
      <c r="AE283" s="102" t="e">
        <f>VLOOKUP($E283,'Erfassung Adressen'!$A:$M,'Erfassung Adressen'!M$1,FALSE)</f>
        <v>#N/A</v>
      </c>
    </row>
    <row r="284" spans="1:31" x14ac:dyDescent="0.2">
      <c r="A284" s="147"/>
      <c r="B284" s="142"/>
      <c r="C284" s="112"/>
      <c r="D284" s="112"/>
      <c r="E284" s="112"/>
      <c r="F284" s="113"/>
      <c r="G284" s="112"/>
      <c r="H284" s="114"/>
      <c r="I284" s="84"/>
      <c r="J284" s="75" t="str">
        <f t="shared" si="23"/>
        <v/>
      </c>
      <c r="K284" s="85" t="str">
        <f>IF(B284="","",VLOOKUP(B284,Taxen!$A$1:$E$13,3,FALSE)*H284)</f>
        <v/>
      </c>
      <c r="L284" s="86" t="str">
        <f>IF(B284="","",VLOOKUP(B284,Taxen!$A$1:$E$13,4,FALSE)*H284)</f>
        <v/>
      </c>
      <c r="M284" s="65"/>
      <c r="N284" s="29" t="str">
        <f>IF(ISERROR(VLOOKUP($B284,Taxen!$A:$D,2,FALSE)*$H284),"",(VLOOKUP($B284,Taxen!$A:$D,2,FALSE)*$H284))</f>
        <v/>
      </c>
      <c r="O284" s="30" t="str">
        <f>IF(ISERROR(VLOOKUP($B284,Taxen!$A:$D,3,FALSE)*$H284),"",(VLOOKUP($B284,Taxen!$A:$D,3,FALSE)*$H284))</f>
        <v/>
      </c>
      <c r="P284" s="31" t="str">
        <f>IF(ISERROR(VLOOKUP($B284,Taxen!$A:$D,4,FALSE)*$H284),"",(VLOOKUP($B284,Taxen!$A:$D,4,FALSE)*$H284))</f>
        <v/>
      </c>
      <c r="Q284" s="32" t="str">
        <f t="shared" si="24"/>
        <v/>
      </c>
      <c r="R284" s="141"/>
      <c r="S284" s="33" t="str">
        <f t="shared" si="25"/>
        <v/>
      </c>
      <c r="T284" s="33" t="str">
        <f>IF(ISERROR(VLOOKUP($B284,Taxen!$A:$E,5,FALSE)),"",(VLOOKUP($B284,Taxen!$A:$E,5,FALSE)))</f>
        <v/>
      </c>
      <c r="U284" s="9" t="str">
        <f t="shared" si="26"/>
        <v>ok</v>
      </c>
      <c r="X284" s="102" t="e">
        <f>VLOOKUP($E284,'Erfassung Adressen'!$A:$M,'Erfassung Adressen'!G$1,FALSE)</f>
        <v>#N/A</v>
      </c>
      <c r="Y284" s="102" t="e">
        <f>VLOOKUP($E284,'Erfassung Adressen'!$A:$M,'Erfassung Adressen'!D$1,FALSE)</f>
        <v>#N/A</v>
      </c>
      <c r="Z284" s="102" t="e">
        <f>VLOOKUP($E284,'Erfassung Adressen'!$A:$M,'Erfassung Adressen'!E$1,FALSE)</f>
        <v>#N/A</v>
      </c>
      <c r="AA284" s="102" t="e">
        <f>VLOOKUP($E284,'Erfassung Adressen'!$A:$M,'Erfassung Adressen'!I$1,FALSE)</f>
        <v>#N/A</v>
      </c>
      <c r="AB284" s="102" t="e">
        <f>VLOOKUP($E284,'Erfassung Adressen'!$A:$M,'Erfassung Adressen'!J$1,FALSE)</f>
        <v>#N/A</v>
      </c>
      <c r="AC284" s="102" t="e">
        <f>VLOOKUP($E284,'Erfassung Adressen'!$A:$M,'Erfassung Adressen'!K$1,FALSE)</f>
        <v>#N/A</v>
      </c>
      <c r="AD284" s="102" t="e">
        <f>VLOOKUP($E284,'Erfassung Adressen'!$A:$M,'Erfassung Adressen'!L$1,FALSE)</f>
        <v>#N/A</v>
      </c>
      <c r="AE284" s="102" t="e">
        <f>VLOOKUP($E284,'Erfassung Adressen'!$A:$M,'Erfassung Adressen'!M$1,FALSE)</f>
        <v>#N/A</v>
      </c>
    </row>
    <row r="285" spans="1:31" x14ac:dyDescent="0.2">
      <c r="A285" s="147"/>
      <c r="B285" s="35"/>
      <c r="C285" s="84"/>
      <c r="D285" s="84"/>
      <c r="E285" s="84"/>
      <c r="F285" s="111"/>
      <c r="G285" s="84"/>
      <c r="H285" s="83"/>
      <c r="I285" s="84"/>
      <c r="J285" s="75" t="str">
        <f t="shared" si="23"/>
        <v/>
      </c>
      <c r="K285" s="85" t="str">
        <f>IF(B285="","",VLOOKUP(B285,Taxen!$A$1:$E$13,3,FALSE)*H285)</f>
        <v/>
      </c>
      <c r="L285" s="86" t="str">
        <f>IF(B285="","",VLOOKUP(B285,Taxen!$A$1:$E$13,4,FALSE)*H285)</f>
        <v/>
      </c>
      <c r="M285" s="65"/>
      <c r="N285" s="29" t="str">
        <f>IF(ISERROR(VLOOKUP($B285,Taxen!$A:$D,2,FALSE)*$H285),"",(VLOOKUP($B285,Taxen!$A:$D,2,FALSE)*$H285))</f>
        <v/>
      </c>
      <c r="O285" s="30" t="str">
        <f>IF(ISERROR(VLOOKUP($B285,Taxen!$A:$D,3,FALSE)*$H285),"",(VLOOKUP($B285,Taxen!$A:$D,3,FALSE)*$H285))</f>
        <v/>
      </c>
      <c r="P285" s="31" t="str">
        <f>IF(ISERROR(VLOOKUP($B285,Taxen!$A:$D,4,FALSE)*$H285),"",(VLOOKUP($B285,Taxen!$A:$D,4,FALSE)*$H285))</f>
        <v/>
      </c>
      <c r="Q285" s="32" t="str">
        <f t="shared" si="24"/>
        <v/>
      </c>
      <c r="R285" s="141"/>
      <c r="S285" s="33" t="str">
        <f t="shared" si="25"/>
        <v/>
      </c>
      <c r="T285" s="33" t="str">
        <f>IF(ISERROR(VLOOKUP($B285,Taxen!$A:$E,5,FALSE)),"",(VLOOKUP($B285,Taxen!$A:$E,5,FALSE)))</f>
        <v/>
      </c>
      <c r="U285" s="9" t="str">
        <f t="shared" si="26"/>
        <v>ok</v>
      </c>
      <c r="X285" s="102" t="e">
        <f>VLOOKUP($E285,'Erfassung Adressen'!$A:$M,'Erfassung Adressen'!G$1,FALSE)</f>
        <v>#N/A</v>
      </c>
      <c r="Y285" s="102" t="e">
        <f>VLOOKUP($E285,'Erfassung Adressen'!$A:$M,'Erfassung Adressen'!D$1,FALSE)</f>
        <v>#N/A</v>
      </c>
      <c r="Z285" s="102" t="e">
        <f>VLOOKUP($E285,'Erfassung Adressen'!$A:$M,'Erfassung Adressen'!E$1,FALSE)</f>
        <v>#N/A</v>
      </c>
      <c r="AA285" s="102" t="e">
        <f>VLOOKUP($E285,'Erfassung Adressen'!$A:$M,'Erfassung Adressen'!I$1,FALSE)</f>
        <v>#N/A</v>
      </c>
      <c r="AB285" s="102" t="e">
        <f>VLOOKUP($E285,'Erfassung Adressen'!$A:$M,'Erfassung Adressen'!J$1,FALSE)</f>
        <v>#N/A</v>
      </c>
      <c r="AC285" s="102" t="e">
        <f>VLOOKUP($E285,'Erfassung Adressen'!$A:$M,'Erfassung Adressen'!K$1,FALSE)</f>
        <v>#N/A</v>
      </c>
      <c r="AD285" s="102" t="e">
        <f>VLOOKUP($E285,'Erfassung Adressen'!$A:$M,'Erfassung Adressen'!L$1,FALSE)</f>
        <v>#N/A</v>
      </c>
      <c r="AE285" s="102" t="e">
        <f>VLOOKUP($E285,'Erfassung Adressen'!$A:$M,'Erfassung Adressen'!M$1,FALSE)</f>
        <v>#N/A</v>
      </c>
    </row>
    <row r="286" spans="1:31" x14ac:dyDescent="0.2">
      <c r="A286" s="147"/>
      <c r="B286" s="142"/>
      <c r="C286" s="112"/>
      <c r="D286" s="112"/>
      <c r="E286" s="112"/>
      <c r="F286" s="113"/>
      <c r="G286" s="112"/>
      <c r="H286" s="114"/>
      <c r="I286" s="84"/>
      <c r="J286" s="75" t="str">
        <f t="shared" si="23"/>
        <v/>
      </c>
      <c r="K286" s="85" t="str">
        <f>IF(B286="","",VLOOKUP(B286,Taxen!$A$1:$E$13,3,FALSE)*H286)</f>
        <v/>
      </c>
      <c r="L286" s="86" t="str">
        <f>IF(B286="","",VLOOKUP(B286,Taxen!$A$1:$E$13,4,FALSE)*H286)</f>
        <v/>
      </c>
      <c r="M286" s="65"/>
      <c r="N286" s="29" t="str">
        <f>IF(ISERROR(VLOOKUP($B286,Taxen!$A:$D,2,FALSE)*$H286),"",(VLOOKUP($B286,Taxen!$A:$D,2,FALSE)*$H286))</f>
        <v/>
      </c>
      <c r="O286" s="30" t="str">
        <f>IF(ISERROR(VLOOKUP($B286,Taxen!$A:$D,3,FALSE)*$H286),"",(VLOOKUP($B286,Taxen!$A:$D,3,FALSE)*$H286))</f>
        <v/>
      </c>
      <c r="P286" s="31" t="str">
        <f>IF(ISERROR(VLOOKUP($B286,Taxen!$A:$D,4,FALSE)*$H286),"",(VLOOKUP($B286,Taxen!$A:$D,4,FALSE)*$H286))</f>
        <v/>
      </c>
      <c r="Q286" s="32" t="str">
        <f t="shared" si="24"/>
        <v/>
      </c>
      <c r="R286" s="141"/>
      <c r="S286" s="33" t="str">
        <f t="shared" si="25"/>
        <v/>
      </c>
      <c r="T286" s="33" t="str">
        <f>IF(ISERROR(VLOOKUP($B286,Taxen!$A:$E,5,FALSE)),"",(VLOOKUP($B286,Taxen!$A:$E,5,FALSE)))</f>
        <v/>
      </c>
      <c r="U286" s="9" t="str">
        <f t="shared" si="26"/>
        <v>ok</v>
      </c>
      <c r="X286" s="102" t="e">
        <f>VLOOKUP($E286,'Erfassung Adressen'!$A:$M,'Erfassung Adressen'!G$1,FALSE)</f>
        <v>#N/A</v>
      </c>
      <c r="Y286" s="102" t="e">
        <f>VLOOKUP($E286,'Erfassung Adressen'!$A:$M,'Erfassung Adressen'!D$1,FALSE)</f>
        <v>#N/A</v>
      </c>
      <c r="Z286" s="102" t="e">
        <f>VLOOKUP($E286,'Erfassung Adressen'!$A:$M,'Erfassung Adressen'!E$1,FALSE)</f>
        <v>#N/A</v>
      </c>
      <c r="AA286" s="102" t="e">
        <f>VLOOKUP($E286,'Erfassung Adressen'!$A:$M,'Erfassung Adressen'!I$1,FALSE)</f>
        <v>#N/A</v>
      </c>
      <c r="AB286" s="102" t="e">
        <f>VLOOKUP($E286,'Erfassung Adressen'!$A:$M,'Erfassung Adressen'!J$1,FALSE)</f>
        <v>#N/A</v>
      </c>
      <c r="AC286" s="102" t="e">
        <f>VLOOKUP($E286,'Erfassung Adressen'!$A:$M,'Erfassung Adressen'!K$1,FALSE)</f>
        <v>#N/A</v>
      </c>
      <c r="AD286" s="102" t="e">
        <f>VLOOKUP($E286,'Erfassung Adressen'!$A:$M,'Erfassung Adressen'!L$1,FALSE)</f>
        <v>#N/A</v>
      </c>
      <c r="AE286" s="102" t="e">
        <f>VLOOKUP($E286,'Erfassung Adressen'!$A:$M,'Erfassung Adressen'!M$1,FALSE)</f>
        <v>#N/A</v>
      </c>
    </row>
    <row r="287" spans="1:31" x14ac:dyDescent="0.2">
      <c r="A287" s="147"/>
      <c r="B287" s="35"/>
      <c r="C287" s="84"/>
      <c r="D287" s="84"/>
      <c r="E287" s="84"/>
      <c r="F287" s="111"/>
      <c r="G287" s="84"/>
      <c r="H287" s="83"/>
      <c r="I287" s="84"/>
      <c r="J287" s="75" t="str">
        <f t="shared" si="23"/>
        <v/>
      </c>
      <c r="K287" s="85" t="str">
        <f>IF(B287="","",VLOOKUP(B287,Taxen!$A$1:$E$13,3,FALSE)*H287)</f>
        <v/>
      </c>
      <c r="L287" s="86" t="str">
        <f>IF(B287="","",VLOOKUP(B287,Taxen!$A$1:$E$13,4,FALSE)*H287)</f>
        <v/>
      </c>
      <c r="M287" s="65"/>
      <c r="N287" s="29" t="str">
        <f>IF(ISERROR(VLOOKUP($B287,Taxen!$A:$D,2,FALSE)*$H287),"",(VLOOKUP($B287,Taxen!$A:$D,2,FALSE)*$H287))</f>
        <v/>
      </c>
      <c r="O287" s="30" t="str">
        <f>IF(ISERROR(VLOOKUP($B287,Taxen!$A:$D,3,FALSE)*$H287),"",(VLOOKUP($B287,Taxen!$A:$D,3,FALSE)*$H287))</f>
        <v/>
      </c>
      <c r="P287" s="31" t="str">
        <f>IF(ISERROR(VLOOKUP($B287,Taxen!$A:$D,4,FALSE)*$H287),"",(VLOOKUP($B287,Taxen!$A:$D,4,FALSE)*$H287))</f>
        <v/>
      </c>
      <c r="Q287" s="32" t="str">
        <f t="shared" si="24"/>
        <v/>
      </c>
      <c r="R287" s="141"/>
      <c r="S287" s="33" t="str">
        <f t="shared" si="25"/>
        <v/>
      </c>
      <c r="T287" s="33" t="str">
        <f>IF(ISERROR(VLOOKUP($B287,Taxen!$A:$E,5,FALSE)),"",(VLOOKUP($B287,Taxen!$A:$E,5,FALSE)))</f>
        <v/>
      </c>
      <c r="U287" s="9" t="str">
        <f t="shared" si="26"/>
        <v>ok</v>
      </c>
      <c r="X287" s="102" t="e">
        <f>VLOOKUP($E287,'Erfassung Adressen'!$A:$M,'Erfassung Adressen'!G$1,FALSE)</f>
        <v>#N/A</v>
      </c>
      <c r="Y287" s="102" t="e">
        <f>VLOOKUP($E287,'Erfassung Adressen'!$A:$M,'Erfassung Adressen'!D$1,FALSE)</f>
        <v>#N/A</v>
      </c>
      <c r="Z287" s="102" t="e">
        <f>VLOOKUP($E287,'Erfassung Adressen'!$A:$M,'Erfassung Adressen'!E$1,FALSE)</f>
        <v>#N/A</v>
      </c>
      <c r="AA287" s="102" t="e">
        <f>VLOOKUP($E287,'Erfassung Adressen'!$A:$M,'Erfassung Adressen'!I$1,FALSE)</f>
        <v>#N/A</v>
      </c>
      <c r="AB287" s="102" t="e">
        <f>VLOOKUP($E287,'Erfassung Adressen'!$A:$M,'Erfassung Adressen'!J$1,FALSE)</f>
        <v>#N/A</v>
      </c>
      <c r="AC287" s="102" t="e">
        <f>VLOOKUP($E287,'Erfassung Adressen'!$A:$M,'Erfassung Adressen'!K$1,FALSE)</f>
        <v>#N/A</v>
      </c>
      <c r="AD287" s="102" t="e">
        <f>VLOOKUP($E287,'Erfassung Adressen'!$A:$M,'Erfassung Adressen'!L$1,FALSE)</f>
        <v>#N/A</v>
      </c>
      <c r="AE287" s="102" t="e">
        <f>VLOOKUP($E287,'Erfassung Adressen'!$A:$M,'Erfassung Adressen'!M$1,FALSE)</f>
        <v>#N/A</v>
      </c>
    </row>
    <row r="288" spans="1:31" x14ac:dyDescent="0.2">
      <c r="A288" s="147"/>
      <c r="B288" s="142"/>
      <c r="C288" s="112"/>
      <c r="D288" s="112"/>
      <c r="E288" s="112"/>
      <c r="F288" s="113"/>
      <c r="G288" s="112"/>
      <c r="H288" s="114"/>
      <c r="I288" s="84"/>
      <c r="J288" s="75" t="str">
        <f t="shared" si="23"/>
        <v/>
      </c>
      <c r="K288" s="85" t="str">
        <f>IF(B288="","",VLOOKUP(B288,Taxen!$A$1:$E$13,3,FALSE)*H288)</f>
        <v/>
      </c>
      <c r="L288" s="86" t="str">
        <f>IF(B288="","",VLOOKUP(B288,Taxen!$A$1:$E$13,4,FALSE)*H288)</f>
        <v/>
      </c>
      <c r="M288" s="65"/>
      <c r="N288" s="29" t="str">
        <f>IF(ISERROR(VLOOKUP($B288,Taxen!$A:$D,2,FALSE)*$H288),"",(VLOOKUP($B288,Taxen!$A:$D,2,FALSE)*$H288))</f>
        <v/>
      </c>
      <c r="O288" s="30" t="str">
        <f>IF(ISERROR(VLOOKUP($B288,Taxen!$A:$D,3,FALSE)*$H288),"",(VLOOKUP($B288,Taxen!$A:$D,3,FALSE)*$H288))</f>
        <v/>
      </c>
      <c r="P288" s="31" t="str">
        <f>IF(ISERROR(VLOOKUP($B288,Taxen!$A:$D,4,FALSE)*$H288),"",(VLOOKUP($B288,Taxen!$A:$D,4,FALSE)*$H288))</f>
        <v/>
      </c>
      <c r="Q288" s="32" t="str">
        <f t="shared" si="24"/>
        <v/>
      </c>
      <c r="R288" s="141"/>
      <c r="S288" s="33" t="str">
        <f t="shared" si="25"/>
        <v/>
      </c>
      <c r="T288" s="33" t="str">
        <f>IF(ISERROR(VLOOKUP($B288,Taxen!$A:$E,5,FALSE)),"",(VLOOKUP($B288,Taxen!$A:$E,5,FALSE)))</f>
        <v/>
      </c>
      <c r="U288" s="9" t="str">
        <f t="shared" si="26"/>
        <v>ok</v>
      </c>
      <c r="X288" s="102" t="e">
        <f>VLOOKUP($E288,'Erfassung Adressen'!$A:$M,'Erfassung Adressen'!G$1,FALSE)</f>
        <v>#N/A</v>
      </c>
      <c r="Y288" s="102" t="e">
        <f>VLOOKUP($E288,'Erfassung Adressen'!$A:$M,'Erfassung Adressen'!D$1,FALSE)</f>
        <v>#N/A</v>
      </c>
      <c r="Z288" s="102" t="e">
        <f>VLOOKUP($E288,'Erfassung Adressen'!$A:$M,'Erfassung Adressen'!E$1,FALSE)</f>
        <v>#N/A</v>
      </c>
      <c r="AA288" s="102" t="e">
        <f>VLOOKUP($E288,'Erfassung Adressen'!$A:$M,'Erfassung Adressen'!I$1,FALSE)</f>
        <v>#N/A</v>
      </c>
      <c r="AB288" s="102" t="e">
        <f>VLOOKUP($E288,'Erfassung Adressen'!$A:$M,'Erfassung Adressen'!J$1,FALSE)</f>
        <v>#N/A</v>
      </c>
      <c r="AC288" s="102" t="e">
        <f>VLOOKUP($E288,'Erfassung Adressen'!$A:$M,'Erfassung Adressen'!K$1,FALSE)</f>
        <v>#N/A</v>
      </c>
      <c r="AD288" s="102" t="e">
        <f>VLOOKUP($E288,'Erfassung Adressen'!$A:$M,'Erfassung Adressen'!L$1,FALSE)</f>
        <v>#N/A</v>
      </c>
      <c r="AE288" s="102" t="e">
        <f>VLOOKUP($E288,'Erfassung Adressen'!$A:$M,'Erfassung Adressen'!M$1,FALSE)</f>
        <v>#N/A</v>
      </c>
    </row>
    <row r="289" spans="1:31" x14ac:dyDescent="0.2">
      <c r="A289" s="147"/>
      <c r="B289" s="35"/>
      <c r="C289" s="84"/>
      <c r="D289" s="84"/>
      <c r="E289" s="84"/>
      <c r="F289" s="111"/>
      <c r="G289" s="84"/>
      <c r="H289" s="83"/>
      <c r="I289" s="84"/>
      <c r="J289" s="75" t="str">
        <f t="shared" si="23"/>
        <v/>
      </c>
      <c r="K289" s="85" t="str">
        <f>IF(B289="","",VLOOKUP(B289,Taxen!$A$1:$E$13,3,FALSE)*H289)</f>
        <v/>
      </c>
      <c r="L289" s="86" t="str">
        <f>IF(B289="","",VLOOKUP(B289,Taxen!$A$1:$E$13,4,FALSE)*H289)</f>
        <v/>
      </c>
      <c r="M289" s="65"/>
      <c r="N289" s="29" t="str">
        <f>IF(ISERROR(VLOOKUP($B289,Taxen!$A:$D,2,FALSE)*$H289),"",(VLOOKUP($B289,Taxen!$A:$D,2,FALSE)*$H289))</f>
        <v/>
      </c>
      <c r="O289" s="30" t="str">
        <f>IF(ISERROR(VLOOKUP($B289,Taxen!$A:$D,3,FALSE)*$H289),"",(VLOOKUP($B289,Taxen!$A:$D,3,FALSE)*$H289))</f>
        <v/>
      </c>
      <c r="P289" s="31" t="str">
        <f>IF(ISERROR(VLOOKUP($B289,Taxen!$A:$D,4,FALSE)*$H289),"",(VLOOKUP($B289,Taxen!$A:$D,4,FALSE)*$H289))</f>
        <v/>
      </c>
      <c r="Q289" s="32" t="str">
        <f t="shared" si="24"/>
        <v/>
      </c>
      <c r="R289" s="141"/>
      <c r="S289" s="33" t="str">
        <f t="shared" si="25"/>
        <v/>
      </c>
      <c r="T289" s="33" t="str">
        <f>IF(ISERROR(VLOOKUP($B289,Taxen!$A:$E,5,FALSE)),"",(VLOOKUP($B289,Taxen!$A:$E,5,FALSE)))</f>
        <v/>
      </c>
      <c r="U289" s="9" t="str">
        <f t="shared" si="26"/>
        <v>ok</v>
      </c>
      <c r="X289" s="102" t="e">
        <f>VLOOKUP($E289,'Erfassung Adressen'!$A:$M,'Erfassung Adressen'!G$1,FALSE)</f>
        <v>#N/A</v>
      </c>
      <c r="Y289" s="102" t="e">
        <f>VLOOKUP($E289,'Erfassung Adressen'!$A:$M,'Erfassung Adressen'!D$1,FALSE)</f>
        <v>#N/A</v>
      </c>
      <c r="Z289" s="102" t="e">
        <f>VLOOKUP($E289,'Erfassung Adressen'!$A:$M,'Erfassung Adressen'!E$1,FALSE)</f>
        <v>#N/A</v>
      </c>
      <c r="AA289" s="102" t="e">
        <f>VLOOKUP($E289,'Erfassung Adressen'!$A:$M,'Erfassung Adressen'!I$1,FALSE)</f>
        <v>#N/A</v>
      </c>
      <c r="AB289" s="102" t="e">
        <f>VLOOKUP($E289,'Erfassung Adressen'!$A:$M,'Erfassung Adressen'!J$1,FALSE)</f>
        <v>#N/A</v>
      </c>
      <c r="AC289" s="102" t="e">
        <f>VLOOKUP($E289,'Erfassung Adressen'!$A:$M,'Erfassung Adressen'!K$1,FALSE)</f>
        <v>#N/A</v>
      </c>
      <c r="AD289" s="102" t="e">
        <f>VLOOKUP($E289,'Erfassung Adressen'!$A:$M,'Erfassung Adressen'!L$1,FALSE)</f>
        <v>#N/A</v>
      </c>
      <c r="AE289" s="102" t="e">
        <f>VLOOKUP($E289,'Erfassung Adressen'!$A:$M,'Erfassung Adressen'!M$1,FALSE)</f>
        <v>#N/A</v>
      </c>
    </row>
    <row r="290" spans="1:31" x14ac:dyDescent="0.2">
      <c r="A290" s="147"/>
      <c r="B290" s="142"/>
      <c r="C290" s="112"/>
      <c r="D290" s="112"/>
      <c r="E290" s="112"/>
      <c r="F290" s="113"/>
      <c r="G290" s="112"/>
      <c r="H290" s="114"/>
      <c r="I290" s="84"/>
      <c r="J290" s="75" t="str">
        <f t="shared" si="23"/>
        <v/>
      </c>
      <c r="K290" s="85" t="str">
        <f>IF(B290="","",VLOOKUP(B290,Taxen!$A$1:$E$13,3,FALSE)*H290)</f>
        <v/>
      </c>
      <c r="L290" s="86" t="str">
        <f>IF(B290="","",VLOOKUP(B290,Taxen!$A$1:$E$13,4,FALSE)*H290)</f>
        <v/>
      </c>
      <c r="M290" s="65"/>
      <c r="N290" s="29" t="str">
        <f>IF(ISERROR(VLOOKUP($B290,Taxen!$A:$D,2,FALSE)*$H290),"",(VLOOKUP($B290,Taxen!$A:$D,2,FALSE)*$H290))</f>
        <v/>
      </c>
      <c r="O290" s="30" t="str">
        <f>IF(ISERROR(VLOOKUP($B290,Taxen!$A:$D,3,FALSE)*$H290),"",(VLOOKUP($B290,Taxen!$A:$D,3,FALSE)*$H290))</f>
        <v/>
      </c>
      <c r="P290" s="31" t="str">
        <f>IF(ISERROR(VLOOKUP($B290,Taxen!$A:$D,4,FALSE)*$H290),"",(VLOOKUP($B290,Taxen!$A:$D,4,FALSE)*$H290))</f>
        <v/>
      </c>
      <c r="Q290" s="32" t="str">
        <f t="shared" si="24"/>
        <v/>
      </c>
      <c r="R290" s="141"/>
      <c r="S290" s="33" t="str">
        <f t="shared" si="25"/>
        <v/>
      </c>
      <c r="T290" s="33" t="str">
        <f>IF(ISERROR(VLOOKUP($B290,Taxen!$A:$E,5,FALSE)),"",(VLOOKUP($B290,Taxen!$A:$E,5,FALSE)))</f>
        <v/>
      </c>
      <c r="U290" s="9" t="str">
        <f t="shared" si="26"/>
        <v>ok</v>
      </c>
      <c r="X290" s="102" t="e">
        <f>VLOOKUP($E290,'Erfassung Adressen'!$A:$M,'Erfassung Adressen'!G$1,FALSE)</f>
        <v>#N/A</v>
      </c>
      <c r="Y290" s="102" t="e">
        <f>VLOOKUP($E290,'Erfassung Adressen'!$A:$M,'Erfassung Adressen'!D$1,FALSE)</f>
        <v>#N/A</v>
      </c>
      <c r="Z290" s="102" t="e">
        <f>VLOOKUP($E290,'Erfassung Adressen'!$A:$M,'Erfassung Adressen'!E$1,FALSE)</f>
        <v>#N/A</v>
      </c>
      <c r="AA290" s="102" t="e">
        <f>VLOOKUP($E290,'Erfassung Adressen'!$A:$M,'Erfassung Adressen'!I$1,FALSE)</f>
        <v>#N/A</v>
      </c>
      <c r="AB290" s="102" t="e">
        <f>VLOOKUP($E290,'Erfassung Adressen'!$A:$M,'Erfassung Adressen'!J$1,FALSE)</f>
        <v>#N/A</v>
      </c>
      <c r="AC290" s="102" t="e">
        <f>VLOOKUP($E290,'Erfassung Adressen'!$A:$M,'Erfassung Adressen'!K$1,FALSE)</f>
        <v>#N/A</v>
      </c>
      <c r="AD290" s="102" t="e">
        <f>VLOOKUP($E290,'Erfassung Adressen'!$A:$M,'Erfassung Adressen'!L$1,FALSE)</f>
        <v>#N/A</v>
      </c>
      <c r="AE290" s="102" t="e">
        <f>VLOOKUP($E290,'Erfassung Adressen'!$A:$M,'Erfassung Adressen'!M$1,FALSE)</f>
        <v>#N/A</v>
      </c>
    </row>
    <row r="291" spans="1:31" x14ac:dyDescent="0.2">
      <c r="A291" s="147"/>
      <c r="B291" s="35"/>
      <c r="C291" s="84"/>
      <c r="D291" s="84"/>
      <c r="E291" s="84"/>
      <c r="F291" s="111"/>
      <c r="G291" s="84"/>
      <c r="H291" s="83"/>
      <c r="I291" s="84"/>
      <c r="J291" s="75" t="str">
        <f t="shared" si="23"/>
        <v/>
      </c>
      <c r="K291" s="85" t="str">
        <f>IF(B291="","",VLOOKUP(B291,Taxen!$A$1:$E$13,3,FALSE)*H291)</f>
        <v/>
      </c>
      <c r="L291" s="86" t="str">
        <f>IF(B291="","",VLOOKUP(B291,Taxen!$A$1:$E$13,4,FALSE)*H291)</f>
        <v/>
      </c>
      <c r="M291" s="65"/>
      <c r="N291" s="29" t="str">
        <f>IF(ISERROR(VLOOKUP($B291,Taxen!$A:$D,2,FALSE)*$H291),"",(VLOOKUP($B291,Taxen!$A:$D,2,FALSE)*$H291))</f>
        <v/>
      </c>
      <c r="O291" s="30" t="str">
        <f>IF(ISERROR(VLOOKUP($B291,Taxen!$A:$D,3,FALSE)*$H291),"",(VLOOKUP($B291,Taxen!$A:$D,3,FALSE)*$H291))</f>
        <v/>
      </c>
      <c r="P291" s="31" t="str">
        <f>IF(ISERROR(VLOOKUP($B291,Taxen!$A:$D,4,FALSE)*$H291),"",(VLOOKUP($B291,Taxen!$A:$D,4,FALSE)*$H291))</f>
        <v/>
      </c>
      <c r="Q291" s="32" t="str">
        <f t="shared" si="24"/>
        <v/>
      </c>
      <c r="R291" s="141"/>
      <c r="S291" s="33" t="str">
        <f t="shared" si="25"/>
        <v/>
      </c>
      <c r="T291" s="33" t="str">
        <f>IF(ISERROR(VLOOKUP($B291,Taxen!$A:$E,5,FALSE)),"",(VLOOKUP($B291,Taxen!$A:$E,5,FALSE)))</f>
        <v/>
      </c>
      <c r="U291" s="9" t="str">
        <f t="shared" si="26"/>
        <v>ok</v>
      </c>
      <c r="X291" s="102" t="e">
        <f>VLOOKUP($E291,'Erfassung Adressen'!$A:$M,'Erfassung Adressen'!G$1,FALSE)</f>
        <v>#N/A</v>
      </c>
      <c r="Y291" s="102" t="e">
        <f>VLOOKUP($E291,'Erfassung Adressen'!$A:$M,'Erfassung Adressen'!D$1,FALSE)</f>
        <v>#N/A</v>
      </c>
      <c r="Z291" s="102" t="e">
        <f>VLOOKUP($E291,'Erfassung Adressen'!$A:$M,'Erfassung Adressen'!E$1,FALSE)</f>
        <v>#N/A</v>
      </c>
      <c r="AA291" s="102" t="e">
        <f>VLOOKUP($E291,'Erfassung Adressen'!$A:$M,'Erfassung Adressen'!I$1,FALSE)</f>
        <v>#N/A</v>
      </c>
      <c r="AB291" s="102" t="e">
        <f>VLOOKUP($E291,'Erfassung Adressen'!$A:$M,'Erfassung Adressen'!J$1,FALSE)</f>
        <v>#N/A</v>
      </c>
      <c r="AC291" s="102" t="e">
        <f>VLOOKUP($E291,'Erfassung Adressen'!$A:$M,'Erfassung Adressen'!K$1,FALSE)</f>
        <v>#N/A</v>
      </c>
      <c r="AD291" s="102" t="e">
        <f>VLOOKUP($E291,'Erfassung Adressen'!$A:$M,'Erfassung Adressen'!L$1,FALSE)</f>
        <v>#N/A</v>
      </c>
      <c r="AE291" s="102" t="e">
        <f>VLOOKUP($E291,'Erfassung Adressen'!$A:$M,'Erfassung Adressen'!M$1,FALSE)</f>
        <v>#N/A</v>
      </c>
    </row>
    <row r="292" spans="1:31" x14ac:dyDescent="0.2">
      <c r="A292" s="147"/>
      <c r="B292" s="142"/>
      <c r="C292" s="112"/>
      <c r="D292" s="112"/>
      <c r="E292" s="112"/>
      <c r="F292" s="113"/>
      <c r="G292" s="112"/>
      <c r="H292" s="114"/>
      <c r="I292" s="84"/>
      <c r="J292" s="75" t="str">
        <f t="shared" si="23"/>
        <v/>
      </c>
      <c r="K292" s="85" t="str">
        <f>IF(B292="","",VLOOKUP(B292,Taxen!$A$1:$E$13,3,FALSE)*H292)</f>
        <v/>
      </c>
      <c r="L292" s="86" t="str">
        <f>IF(B292="","",VLOOKUP(B292,Taxen!$A$1:$E$13,4,FALSE)*H292)</f>
        <v/>
      </c>
      <c r="M292" s="65"/>
      <c r="N292" s="29" t="str">
        <f>IF(ISERROR(VLOOKUP($B292,Taxen!$A:$D,2,FALSE)*$H292),"",(VLOOKUP($B292,Taxen!$A:$D,2,FALSE)*$H292))</f>
        <v/>
      </c>
      <c r="O292" s="30" t="str">
        <f>IF(ISERROR(VLOOKUP($B292,Taxen!$A:$D,3,FALSE)*$H292),"",(VLOOKUP($B292,Taxen!$A:$D,3,FALSE)*$H292))</f>
        <v/>
      </c>
      <c r="P292" s="31" t="str">
        <f>IF(ISERROR(VLOOKUP($B292,Taxen!$A:$D,4,FALSE)*$H292),"",(VLOOKUP($B292,Taxen!$A:$D,4,FALSE)*$H292))</f>
        <v/>
      </c>
      <c r="Q292" s="32" t="str">
        <f t="shared" si="24"/>
        <v/>
      </c>
      <c r="R292" s="141"/>
      <c r="S292" s="33" t="str">
        <f t="shared" si="25"/>
        <v/>
      </c>
      <c r="T292" s="33" t="str">
        <f>IF(ISERROR(VLOOKUP($B292,Taxen!$A:$E,5,FALSE)),"",(VLOOKUP($B292,Taxen!$A:$E,5,FALSE)))</f>
        <v/>
      </c>
      <c r="U292" s="9" t="str">
        <f t="shared" si="26"/>
        <v>ok</v>
      </c>
      <c r="X292" s="102" t="e">
        <f>VLOOKUP($E292,'Erfassung Adressen'!$A:$M,'Erfassung Adressen'!G$1,FALSE)</f>
        <v>#N/A</v>
      </c>
      <c r="Y292" s="102" t="e">
        <f>VLOOKUP($E292,'Erfassung Adressen'!$A:$M,'Erfassung Adressen'!D$1,FALSE)</f>
        <v>#N/A</v>
      </c>
      <c r="Z292" s="102" t="e">
        <f>VLOOKUP($E292,'Erfassung Adressen'!$A:$M,'Erfassung Adressen'!E$1,FALSE)</f>
        <v>#N/A</v>
      </c>
      <c r="AA292" s="102" t="e">
        <f>VLOOKUP($E292,'Erfassung Adressen'!$A:$M,'Erfassung Adressen'!I$1,FALSE)</f>
        <v>#N/A</v>
      </c>
      <c r="AB292" s="102" t="e">
        <f>VLOOKUP($E292,'Erfassung Adressen'!$A:$M,'Erfassung Adressen'!J$1,FALSE)</f>
        <v>#N/A</v>
      </c>
      <c r="AC292" s="102" t="e">
        <f>VLOOKUP($E292,'Erfassung Adressen'!$A:$M,'Erfassung Adressen'!K$1,FALSE)</f>
        <v>#N/A</v>
      </c>
      <c r="AD292" s="102" t="e">
        <f>VLOOKUP($E292,'Erfassung Adressen'!$A:$M,'Erfassung Adressen'!L$1,FALSE)</f>
        <v>#N/A</v>
      </c>
      <c r="AE292" s="102" t="e">
        <f>VLOOKUP($E292,'Erfassung Adressen'!$A:$M,'Erfassung Adressen'!M$1,FALSE)</f>
        <v>#N/A</v>
      </c>
    </row>
    <row r="293" spans="1:31" x14ac:dyDescent="0.2">
      <c r="A293" s="147"/>
      <c r="B293" s="35"/>
      <c r="C293" s="84"/>
      <c r="D293" s="84"/>
      <c r="E293" s="84"/>
      <c r="F293" s="111"/>
      <c r="G293" s="84"/>
      <c r="H293" s="83"/>
      <c r="I293" s="84"/>
      <c r="J293" s="75" t="str">
        <f t="shared" si="23"/>
        <v/>
      </c>
      <c r="K293" s="85" t="str">
        <f>IF(B293="","",VLOOKUP(B293,Taxen!$A$1:$E$13,3,FALSE)*H293)</f>
        <v/>
      </c>
      <c r="L293" s="86" t="str">
        <f>IF(B293="","",VLOOKUP(B293,Taxen!$A$1:$E$13,4,FALSE)*H293)</f>
        <v/>
      </c>
      <c r="M293" s="65"/>
      <c r="N293" s="29" t="str">
        <f>IF(ISERROR(VLOOKUP($B293,Taxen!$A:$D,2,FALSE)*$H293),"",(VLOOKUP($B293,Taxen!$A:$D,2,FALSE)*$H293))</f>
        <v/>
      </c>
      <c r="O293" s="30" t="str">
        <f>IF(ISERROR(VLOOKUP($B293,Taxen!$A:$D,3,FALSE)*$H293),"",(VLOOKUP($B293,Taxen!$A:$D,3,FALSE)*$H293))</f>
        <v/>
      </c>
      <c r="P293" s="31" t="str">
        <f>IF(ISERROR(VLOOKUP($B293,Taxen!$A:$D,4,FALSE)*$H293),"",(VLOOKUP($B293,Taxen!$A:$D,4,FALSE)*$H293))</f>
        <v/>
      </c>
      <c r="Q293" s="32" t="str">
        <f t="shared" si="24"/>
        <v/>
      </c>
      <c r="R293" s="141"/>
      <c r="S293" s="33" t="str">
        <f t="shared" si="25"/>
        <v/>
      </c>
      <c r="T293" s="33" t="str">
        <f>IF(ISERROR(VLOOKUP($B293,Taxen!$A:$E,5,FALSE)),"",(VLOOKUP($B293,Taxen!$A:$E,5,FALSE)))</f>
        <v/>
      </c>
      <c r="U293" s="9" t="str">
        <f t="shared" si="26"/>
        <v>ok</v>
      </c>
      <c r="X293" s="102" t="e">
        <f>VLOOKUP($E293,'Erfassung Adressen'!$A:$M,'Erfassung Adressen'!G$1,FALSE)</f>
        <v>#N/A</v>
      </c>
      <c r="Y293" s="102" t="e">
        <f>VLOOKUP($E293,'Erfassung Adressen'!$A:$M,'Erfassung Adressen'!D$1,FALSE)</f>
        <v>#N/A</v>
      </c>
      <c r="Z293" s="102" t="e">
        <f>VLOOKUP($E293,'Erfassung Adressen'!$A:$M,'Erfassung Adressen'!E$1,FALSE)</f>
        <v>#N/A</v>
      </c>
      <c r="AA293" s="102" t="e">
        <f>VLOOKUP($E293,'Erfassung Adressen'!$A:$M,'Erfassung Adressen'!I$1,FALSE)</f>
        <v>#N/A</v>
      </c>
      <c r="AB293" s="102" t="e">
        <f>VLOOKUP($E293,'Erfassung Adressen'!$A:$M,'Erfassung Adressen'!J$1,FALSE)</f>
        <v>#N/A</v>
      </c>
      <c r="AC293" s="102" t="e">
        <f>VLOOKUP($E293,'Erfassung Adressen'!$A:$M,'Erfassung Adressen'!K$1,FALSE)</f>
        <v>#N/A</v>
      </c>
      <c r="AD293" s="102" t="e">
        <f>VLOOKUP($E293,'Erfassung Adressen'!$A:$M,'Erfassung Adressen'!L$1,FALSE)</f>
        <v>#N/A</v>
      </c>
      <c r="AE293" s="102" t="e">
        <f>VLOOKUP($E293,'Erfassung Adressen'!$A:$M,'Erfassung Adressen'!M$1,FALSE)</f>
        <v>#N/A</v>
      </c>
    </row>
    <row r="294" spans="1:31" x14ac:dyDescent="0.2">
      <c r="A294" s="147"/>
      <c r="B294" s="142"/>
      <c r="C294" s="112"/>
      <c r="D294" s="112"/>
      <c r="E294" s="112"/>
      <c r="F294" s="113"/>
      <c r="G294" s="112"/>
      <c r="H294" s="114"/>
      <c r="I294" s="84"/>
      <c r="J294" s="75" t="str">
        <f t="shared" si="23"/>
        <v/>
      </c>
      <c r="K294" s="85" t="str">
        <f>IF(B294="","",VLOOKUP(B294,Taxen!$A$1:$E$13,3,FALSE)*H294)</f>
        <v/>
      </c>
      <c r="L294" s="86" t="str">
        <f>IF(B294="","",VLOOKUP(B294,Taxen!$A$1:$E$13,4,FALSE)*H294)</f>
        <v/>
      </c>
      <c r="M294" s="65"/>
      <c r="N294" s="29" t="str">
        <f>IF(ISERROR(VLOOKUP($B294,Taxen!$A:$D,2,FALSE)*$H294),"",(VLOOKUP($B294,Taxen!$A:$D,2,FALSE)*$H294))</f>
        <v/>
      </c>
      <c r="O294" s="30" t="str">
        <f>IF(ISERROR(VLOOKUP($B294,Taxen!$A:$D,3,FALSE)*$H294),"",(VLOOKUP($B294,Taxen!$A:$D,3,FALSE)*$H294))</f>
        <v/>
      </c>
      <c r="P294" s="31" t="str">
        <f>IF(ISERROR(VLOOKUP($B294,Taxen!$A:$D,4,FALSE)*$H294),"",(VLOOKUP($B294,Taxen!$A:$D,4,FALSE)*$H294))</f>
        <v/>
      </c>
      <c r="Q294" s="32" t="str">
        <f t="shared" si="24"/>
        <v/>
      </c>
      <c r="R294" s="141"/>
      <c r="S294" s="33" t="str">
        <f t="shared" si="25"/>
        <v/>
      </c>
      <c r="T294" s="33" t="str">
        <f>IF(ISERROR(VLOOKUP($B294,Taxen!$A:$E,5,FALSE)),"",(VLOOKUP($B294,Taxen!$A:$E,5,FALSE)))</f>
        <v/>
      </c>
      <c r="U294" s="9" t="str">
        <f t="shared" si="26"/>
        <v>ok</v>
      </c>
      <c r="X294" s="102" t="e">
        <f>VLOOKUP($E294,'Erfassung Adressen'!$A:$M,'Erfassung Adressen'!G$1,FALSE)</f>
        <v>#N/A</v>
      </c>
      <c r="Y294" s="102" t="e">
        <f>VLOOKUP($E294,'Erfassung Adressen'!$A:$M,'Erfassung Adressen'!D$1,FALSE)</f>
        <v>#N/A</v>
      </c>
      <c r="Z294" s="102" t="e">
        <f>VLOOKUP($E294,'Erfassung Adressen'!$A:$M,'Erfassung Adressen'!E$1,FALSE)</f>
        <v>#N/A</v>
      </c>
      <c r="AA294" s="102" t="e">
        <f>VLOOKUP($E294,'Erfassung Adressen'!$A:$M,'Erfassung Adressen'!I$1,FALSE)</f>
        <v>#N/A</v>
      </c>
      <c r="AB294" s="102" t="e">
        <f>VLOOKUP($E294,'Erfassung Adressen'!$A:$M,'Erfassung Adressen'!J$1,FALSE)</f>
        <v>#N/A</v>
      </c>
      <c r="AC294" s="102" t="e">
        <f>VLOOKUP($E294,'Erfassung Adressen'!$A:$M,'Erfassung Adressen'!K$1,FALSE)</f>
        <v>#N/A</v>
      </c>
      <c r="AD294" s="102" t="e">
        <f>VLOOKUP($E294,'Erfassung Adressen'!$A:$M,'Erfassung Adressen'!L$1,FALSE)</f>
        <v>#N/A</v>
      </c>
      <c r="AE294" s="102" t="e">
        <f>VLOOKUP($E294,'Erfassung Adressen'!$A:$M,'Erfassung Adressen'!M$1,FALSE)</f>
        <v>#N/A</v>
      </c>
    </row>
    <row r="295" spans="1:31" x14ac:dyDescent="0.2">
      <c r="A295" s="147"/>
      <c r="B295" s="35"/>
      <c r="C295" s="84"/>
      <c r="D295" s="84"/>
      <c r="E295" s="84"/>
      <c r="F295" s="111"/>
      <c r="G295" s="84"/>
      <c r="H295" s="83"/>
      <c r="I295" s="84"/>
      <c r="J295" s="75" t="str">
        <f t="shared" si="23"/>
        <v/>
      </c>
      <c r="K295" s="85" t="str">
        <f>IF(B295="","",VLOOKUP(B295,Taxen!$A$1:$E$13,3,FALSE)*H295)</f>
        <v/>
      </c>
      <c r="L295" s="86" t="str">
        <f>IF(B295="","",VLOOKUP(B295,Taxen!$A$1:$E$13,4,FALSE)*H295)</f>
        <v/>
      </c>
      <c r="M295" s="65"/>
      <c r="N295" s="29" t="str">
        <f>IF(ISERROR(VLOOKUP($B295,Taxen!$A:$D,2,FALSE)*$H295),"",(VLOOKUP($B295,Taxen!$A:$D,2,FALSE)*$H295))</f>
        <v/>
      </c>
      <c r="O295" s="30" t="str">
        <f>IF(ISERROR(VLOOKUP($B295,Taxen!$A:$D,3,FALSE)*$H295),"",(VLOOKUP($B295,Taxen!$A:$D,3,FALSE)*$H295))</f>
        <v/>
      </c>
      <c r="P295" s="31" t="str">
        <f>IF(ISERROR(VLOOKUP($B295,Taxen!$A:$D,4,FALSE)*$H295),"",(VLOOKUP($B295,Taxen!$A:$D,4,FALSE)*$H295))</f>
        <v/>
      </c>
      <c r="Q295" s="32" t="str">
        <f t="shared" si="24"/>
        <v/>
      </c>
      <c r="R295" s="141"/>
      <c r="S295" s="33" t="str">
        <f t="shared" si="25"/>
        <v/>
      </c>
      <c r="T295" s="33" t="str">
        <f>IF(ISERROR(VLOOKUP($B295,Taxen!$A:$E,5,FALSE)),"",(VLOOKUP($B295,Taxen!$A:$E,5,FALSE)))</f>
        <v/>
      </c>
      <c r="U295" s="9" t="str">
        <f t="shared" si="26"/>
        <v>ok</v>
      </c>
      <c r="X295" s="102" t="e">
        <f>VLOOKUP($E295,'Erfassung Adressen'!$A:$M,'Erfassung Adressen'!G$1,FALSE)</f>
        <v>#N/A</v>
      </c>
      <c r="Y295" s="102" t="e">
        <f>VLOOKUP($E295,'Erfassung Adressen'!$A:$M,'Erfassung Adressen'!D$1,FALSE)</f>
        <v>#N/A</v>
      </c>
      <c r="Z295" s="102" t="e">
        <f>VLOOKUP($E295,'Erfassung Adressen'!$A:$M,'Erfassung Adressen'!E$1,FALSE)</f>
        <v>#N/A</v>
      </c>
      <c r="AA295" s="102" t="e">
        <f>VLOOKUP($E295,'Erfassung Adressen'!$A:$M,'Erfassung Adressen'!I$1,FALSE)</f>
        <v>#N/A</v>
      </c>
      <c r="AB295" s="102" t="e">
        <f>VLOOKUP($E295,'Erfassung Adressen'!$A:$M,'Erfassung Adressen'!J$1,FALSE)</f>
        <v>#N/A</v>
      </c>
      <c r="AC295" s="102" t="e">
        <f>VLOOKUP($E295,'Erfassung Adressen'!$A:$M,'Erfassung Adressen'!K$1,FALSE)</f>
        <v>#N/A</v>
      </c>
      <c r="AD295" s="102" t="e">
        <f>VLOOKUP($E295,'Erfassung Adressen'!$A:$M,'Erfassung Adressen'!L$1,FALSE)</f>
        <v>#N/A</v>
      </c>
      <c r="AE295" s="102" t="e">
        <f>VLOOKUP($E295,'Erfassung Adressen'!$A:$M,'Erfassung Adressen'!M$1,FALSE)</f>
        <v>#N/A</v>
      </c>
    </row>
    <row r="296" spans="1:31" x14ac:dyDescent="0.2">
      <c r="A296" s="147"/>
      <c r="B296" s="142"/>
      <c r="C296" s="112"/>
      <c r="D296" s="112"/>
      <c r="E296" s="112"/>
      <c r="F296" s="113"/>
      <c r="G296" s="112"/>
      <c r="H296" s="114"/>
      <c r="I296" s="84"/>
      <c r="J296" s="75" t="str">
        <f t="shared" si="23"/>
        <v/>
      </c>
      <c r="K296" s="85" t="str">
        <f>IF(B296="","",VLOOKUP(B296,Taxen!$A$1:$E$13,3,FALSE)*H296)</f>
        <v/>
      </c>
      <c r="L296" s="86" t="str">
        <f>IF(B296="","",VLOOKUP(B296,Taxen!$A$1:$E$13,4,FALSE)*H296)</f>
        <v/>
      </c>
      <c r="M296" s="65"/>
      <c r="N296" s="29" t="str">
        <f>IF(ISERROR(VLOOKUP($B296,Taxen!$A:$D,2,FALSE)*$H296),"",(VLOOKUP($B296,Taxen!$A:$D,2,FALSE)*$H296))</f>
        <v/>
      </c>
      <c r="O296" s="30" t="str">
        <f>IF(ISERROR(VLOOKUP($B296,Taxen!$A:$D,3,FALSE)*$H296),"",(VLOOKUP($B296,Taxen!$A:$D,3,FALSE)*$H296))</f>
        <v/>
      </c>
      <c r="P296" s="31" t="str">
        <f>IF(ISERROR(VLOOKUP($B296,Taxen!$A:$D,4,FALSE)*$H296),"",(VLOOKUP($B296,Taxen!$A:$D,4,FALSE)*$H296))</f>
        <v/>
      </c>
      <c r="Q296" s="32" t="str">
        <f t="shared" si="24"/>
        <v/>
      </c>
      <c r="R296" s="141"/>
      <c r="S296" s="33" t="str">
        <f t="shared" si="25"/>
        <v/>
      </c>
      <c r="T296" s="33" t="str">
        <f>IF(ISERROR(VLOOKUP($B296,Taxen!$A:$E,5,FALSE)),"",(VLOOKUP($B296,Taxen!$A:$E,5,FALSE)))</f>
        <v/>
      </c>
      <c r="U296" s="9" t="str">
        <f t="shared" si="26"/>
        <v>ok</v>
      </c>
      <c r="X296" s="102" t="e">
        <f>VLOOKUP($E296,'Erfassung Adressen'!$A:$M,'Erfassung Adressen'!G$1,FALSE)</f>
        <v>#N/A</v>
      </c>
      <c r="Y296" s="102" t="e">
        <f>VLOOKUP($E296,'Erfassung Adressen'!$A:$M,'Erfassung Adressen'!D$1,FALSE)</f>
        <v>#N/A</v>
      </c>
      <c r="Z296" s="102" t="e">
        <f>VLOOKUP($E296,'Erfassung Adressen'!$A:$M,'Erfassung Adressen'!E$1,FALSE)</f>
        <v>#N/A</v>
      </c>
      <c r="AA296" s="102" t="e">
        <f>VLOOKUP($E296,'Erfassung Adressen'!$A:$M,'Erfassung Adressen'!I$1,FALSE)</f>
        <v>#N/A</v>
      </c>
      <c r="AB296" s="102" t="e">
        <f>VLOOKUP($E296,'Erfassung Adressen'!$A:$M,'Erfassung Adressen'!J$1,FALSE)</f>
        <v>#N/A</v>
      </c>
      <c r="AC296" s="102" t="e">
        <f>VLOOKUP($E296,'Erfassung Adressen'!$A:$M,'Erfassung Adressen'!K$1,FALSE)</f>
        <v>#N/A</v>
      </c>
      <c r="AD296" s="102" t="e">
        <f>VLOOKUP($E296,'Erfassung Adressen'!$A:$M,'Erfassung Adressen'!L$1,FALSE)</f>
        <v>#N/A</v>
      </c>
      <c r="AE296" s="102" t="e">
        <f>VLOOKUP($E296,'Erfassung Adressen'!$A:$M,'Erfassung Adressen'!M$1,FALSE)</f>
        <v>#N/A</v>
      </c>
    </row>
    <row r="297" spans="1:31" x14ac:dyDescent="0.2">
      <c r="A297" s="147"/>
      <c r="B297" s="35"/>
      <c r="C297" s="84"/>
      <c r="D297" s="84"/>
      <c r="E297" s="84"/>
      <c r="F297" s="111"/>
      <c r="G297" s="84"/>
      <c r="H297" s="83"/>
      <c r="I297" s="84"/>
      <c r="J297" s="75" t="str">
        <f t="shared" si="23"/>
        <v/>
      </c>
      <c r="K297" s="85" t="str">
        <f>IF(B297="","",VLOOKUP(B297,Taxen!$A$1:$E$13,3,FALSE)*H297)</f>
        <v/>
      </c>
      <c r="L297" s="86" t="str">
        <f>IF(B297="","",VLOOKUP(B297,Taxen!$A$1:$E$13,4,FALSE)*H297)</f>
        <v/>
      </c>
      <c r="M297" s="65"/>
      <c r="N297" s="29" t="str">
        <f>IF(ISERROR(VLOOKUP($B297,Taxen!$A:$D,2,FALSE)*$H297),"",(VLOOKUP($B297,Taxen!$A:$D,2,FALSE)*$H297))</f>
        <v/>
      </c>
      <c r="O297" s="30" t="str">
        <f>IF(ISERROR(VLOOKUP($B297,Taxen!$A:$D,3,FALSE)*$H297),"",(VLOOKUP($B297,Taxen!$A:$D,3,FALSE)*$H297))</f>
        <v/>
      </c>
      <c r="P297" s="31" t="str">
        <f>IF(ISERROR(VLOOKUP($B297,Taxen!$A:$D,4,FALSE)*$H297),"",(VLOOKUP($B297,Taxen!$A:$D,4,FALSE)*$H297))</f>
        <v/>
      </c>
      <c r="Q297" s="32" t="str">
        <f t="shared" si="24"/>
        <v/>
      </c>
      <c r="R297" s="141"/>
      <c r="S297" s="33" t="str">
        <f t="shared" si="25"/>
        <v/>
      </c>
      <c r="T297" s="33" t="str">
        <f>IF(ISERROR(VLOOKUP($B297,Taxen!$A:$E,5,FALSE)),"",(VLOOKUP($B297,Taxen!$A:$E,5,FALSE)))</f>
        <v/>
      </c>
      <c r="U297" s="9" t="str">
        <f t="shared" si="26"/>
        <v>ok</v>
      </c>
      <c r="X297" s="102" t="e">
        <f>VLOOKUP($E297,'Erfassung Adressen'!$A:$M,'Erfassung Adressen'!G$1,FALSE)</f>
        <v>#N/A</v>
      </c>
      <c r="Y297" s="102" t="e">
        <f>VLOOKUP($E297,'Erfassung Adressen'!$A:$M,'Erfassung Adressen'!D$1,FALSE)</f>
        <v>#N/A</v>
      </c>
      <c r="Z297" s="102" t="e">
        <f>VLOOKUP($E297,'Erfassung Adressen'!$A:$M,'Erfassung Adressen'!E$1,FALSE)</f>
        <v>#N/A</v>
      </c>
      <c r="AA297" s="102" t="e">
        <f>VLOOKUP($E297,'Erfassung Adressen'!$A:$M,'Erfassung Adressen'!I$1,FALSE)</f>
        <v>#N/A</v>
      </c>
      <c r="AB297" s="102" t="e">
        <f>VLOOKUP($E297,'Erfassung Adressen'!$A:$M,'Erfassung Adressen'!J$1,FALSE)</f>
        <v>#N/A</v>
      </c>
      <c r="AC297" s="102" t="e">
        <f>VLOOKUP($E297,'Erfassung Adressen'!$A:$M,'Erfassung Adressen'!K$1,FALSE)</f>
        <v>#N/A</v>
      </c>
      <c r="AD297" s="102" t="e">
        <f>VLOOKUP($E297,'Erfassung Adressen'!$A:$M,'Erfassung Adressen'!L$1,FALSE)</f>
        <v>#N/A</v>
      </c>
      <c r="AE297" s="102" t="e">
        <f>VLOOKUP($E297,'Erfassung Adressen'!$A:$M,'Erfassung Adressen'!M$1,FALSE)</f>
        <v>#N/A</v>
      </c>
    </row>
    <row r="298" spans="1:31" x14ac:dyDescent="0.2">
      <c r="A298" s="147"/>
      <c r="B298" s="142"/>
      <c r="C298" s="112"/>
      <c r="D298" s="112"/>
      <c r="E298" s="112"/>
      <c r="F298" s="113"/>
      <c r="G298" s="112"/>
      <c r="H298" s="114"/>
      <c r="I298" s="84"/>
      <c r="J298" s="75" t="str">
        <f t="shared" si="23"/>
        <v/>
      </c>
      <c r="K298" s="85" t="str">
        <f>IF(B298="","",VLOOKUP(B298,Taxen!$A$1:$E$13,3,FALSE)*H298)</f>
        <v/>
      </c>
      <c r="L298" s="86" t="str">
        <f>IF(B298="","",VLOOKUP(B298,Taxen!$A$1:$E$13,4,FALSE)*H298)</f>
        <v/>
      </c>
      <c r="M298" s="65"/>
      <c r="N298" s="29" t="str">
        <f>IF(ISERROR(VLOOKUP($B298,Taxen!$A:$D,2,FALSE)*$H298),"",(VLOOKUP($B298,Taxen!$A:$D,2,FALSE)*$H298))</f>
        <v/>
      </c>
      <c r="O298" s="30" t="str">
        <f>IF(ISERROR(VLOOKUP($B298,Taxen!$A:$D,3,FALSE)*$H298),"",(VLOOKUP($B298,Taxen!$A:$D,3,FALSE)*$H298))</f>
        <v/>
      </c>
      <c r="P298" s="31" t="str">
        <f>IF(ISERROR(VLOOKUP($B298,Taxen!$A:$D,4,FALSE)*$H298),"",(VLOOKUP($B298,Taxen!$A:$D,4,FALSE)*$H298))</f>
        <v/>
      </c>
      <c r="Q298" s="32" t="str">
        <f t="shared" si="24"/>
        <v/>
      </c>
      <c r="R298" s="141"/>
      <c r="S298" s="33" t="str">
        <f t="shared" si="25"/>
        <v/>
      </c>
      <c r="T298" s="33" t="str">
        <f>IF(ISERROR(VLOOKUP($B298,Taxen!$A:$E,5,FALSE)),"",(VLOOKUP($B298,Taxen!$A:$E,5,FALSE)))</f>
        <v/>
      </c>
      <c r="U298" s="9" t="str">
        <f t="shared" si="26"/>
        <v>ok</v>
      </c>
      <c r="X298" s="102" t="e">
        <f>VLOOKUP($E298,'Erfassung Adressen'!$A:$M,'Erfassung Adressen'!G$1,FALSE)</f>
        <v>#N/A</v>
      </c>
      <c r="Y298" s="102" t="e">
        <f>VLOOKUP($E298,'Erfassung Adressen'!$A:$M,'Erfassung Adressen'!D$1,FALSE)</f>
        <v>#N/A</v>
      </c>
      <c r="Z298" s="102" t="e">
        <f>VLOOKUP($E298,'Erfassung Adressen'!$A:$M,'Erfassung Adressen'!E$1,FALSE)</f>
        <v>#N/A</v>
      </c>
      <c r="AA298" s="102" t="e">
        <f>VLOOKUP($E298,'Erfassung Adressen'!$A:$M,'Erfassung Adressen'!I$1,FALSE)</f>
        <v>#N/A</v>
      </c>
      <c r="AB298" s="102" t="e">
        <f>VLOOKUP($E298,'Erfassung Adressen'!$A:$M,'Erfassung Adressen'!J$1,FALSE)</f>
        <v>#N/A</v>
      </c>
      <c r="AC298" s="102" t="e">
        <f>VLOOKUP($E298,'Erfassung Adressen'!$A:$M,'Erfassung Adressen'!K$1,FALSE)</f>
        <v>#N/A</v>
      </c>
      <c r="AD298" s="102" t="e">
        <f>VLOOKUP($E298,'Erfassung Adressen'!$A:$M,'Erfassung Adressen'!L$1,FALSE)</f>
        <v>#N/A</v>
      </c>
      <c r="AE298" s="102" t="e">
        <f>VLOOKUP($E298,'Erfassung Adressen'!$A:$M,'Erfassung Adressen'!M$1,FALSE)</f>
        <v>#N/A</v>
      </c>
    </row>
    <row r="299" spans="1:31" x14ac:dyDescent="0.2">
      <c r="A299" s="147"/>
      <c r="B299" s="35"/>
      <c r="C299" s="84"/>
      <c r="D299" s="84"/>
      <c r="E299" s="84"/>
      <c r="F299" s="111"/>
      <c r="G299" s="84"/>
      <c r="H299" s="83"/>
      <c r="I299" s="84"/>
      <c r="J299" s="75" t="str">
        <f t="shared" si="23"/>
        <v/>
      </c>
      <c r="K299" s="85" t="str">
        <f>IF(B299="","",VLOOKUP(B299,Taxen!$A$1:$E$13,3,FALSE)*H299)</f>
        <v/>
      </c>
      <c r="L299" s="86" t="str">
        <f>IF(B299="","",VLOOKUP(B299,Taxen!$A$1:$E$13,4,FALSE)*H299)</f>
        <v/>
      </c>
      <c r="M299" s="65"/>
      <c r="N299" s="29" t="str">
        <f>IF(ISERROR(VLOOKUP($B299,Taxen!$A:$D,2,FALSE)*$H299),"",(VLOOKUP($B299,Taxen!$A:$D,2,FALSE)*$H299))</f>
        <v/>
      </c>
      <c r="O299" s="30" t="str">
        <f>IF(ISERROR(VLOOKUP($B299,Taxen!$A:$D,3,FALSE)*$H299),"",(VLOOKUP($B299,Taxen!$A:$D,3,FALSE)*$H299))</f>
        <v/>
      </c>
      <c r="P299" s="31" t="str">
        <f>IF(ISERROR(VLOOKUP($B299,Taxen!$A:$D,4,FALSE)*$H299),"",(VLOOKUP($B299,Taxen!$A:$D,4,FALSE)*$H299))</f>
        <v/>
      </c>
      <c r="Q299" s="32" t="str">
        <f t="shared" si="24"/>
        <v/>
      </c>
      <c r="R299" s="141"/>
      <c r="S299" s="33" t="str">
        <f t="shared" si="25"/>
        <v/>
      </c>
      <c r="T299" s="33" t="str">
        <f>IF(ISERROR(VLOOKUP($B299,Taxen!$A:$E,5,FALSE)),"",(VLOOKUP($B299,Taxen!$A:$E,5,FALSE)))</f>
        <v/>
      </c>
      <c r="U299" s="9" t="str">
        <f t="shared" si="26"/>
        <v>ok</v>
      </c>
      <c r="X299" s="102" t="e">
        <f>VLOOKUP($E299,'Erfassung Adressen'!$A:$M,'Erfassung Adressen'!G$1,FALSE)</f>
        <v>#N/A</v>
      </c>
      <c r="Y299" s="102" t="e">
        <f>VLOOKUP($E299,'Erfassung Adressen'!$A:$M,'Erfassung Adressen'!D$1,FALSE)</f>
        <v>#N/A</v>
      </c>
      <c r="Z299" s="102" t="e">
        <f>VLOOKUP($E299,'Erfassung Adressen'!$A:$M,'Erfassung Adressen'!E$1,FALSE)</f>
        <v>#N/A</v>
      </c>
      <c r="AA299" s="102" t="e">
        <f>VLOOKUP($E299,'Erfassung Adressen'!$A:$M,'Erfassung Adressen'!I$1,FALSE)</f>
        <v>#N/A</v>
      </c>
      <c r="AB299" s="102" t="e">
        <f>VLOOKUP($E299,'Erfassung Adressen'!$A:$M,'Erfassung Adressen'!J$1,FALSE)</f>
        <v>#N/A</v>
      </c>
      <c r="AC299" s="102" t="e">
        <f>VLOOKUP($E299,'Erfassung Adressen'!$A:$M,'Erfassung Adressen'!K$1,FALSE)</f>
        <v>#N/A</v>
      </c>
      <c r="AD299" s="102" t="e">
        <f>VLOOKUP($E299,'Erfassung Adressen'!$A:$M,'Erfassung Adressen'!L$1,FALSE)</f>
        <v>#N/A</v>
      </c>
      <c r="AE299" s="102" t="e">
        <f>VLOOKUP($E299,'Erfassung Adressen'!$A:$M,'Erfassung Adressen'!M$1,FALSE)</f>
        <v>#N/A</v>
      </c>
    </row>
    <row r="300" spans="1:31" x14ac:dyDescent="0.2">
      <c r="A300" s="147"/>
      <c r="B300" s="142"/>
      <c r="C300" s="112"/>
      <c r="D300" s="112"/>
      <c r="E300" s="112"/>
      <c r="F300" s="113"/>
      <c r="G300" s="112"/>
      <c r="H300" s="114"/>
      <c r="I300" s="84"/>
      <c r="J300" s="75" t="str">
        <f t="shared" si="23"/>
        <v/>
      </c>
      <c r="K300" s="85" t="str">
        <f>IF(B300="","",VLOOKUP(B300,Taxen!$A$1:$E$13,3,FALSE)*H300)</f>
        <v/>
      </c>
      <c r="L300" s="86" t="str">
        <f>IF(B300="","",VLOOKUP(B300,Taxen!$A$1:$E$13,4,FALSE)*H300)</f>
        <v/>
      </c>
      <c r="M300" s="65"/>
      <c r="N300" s="29" t="str">
        <f>IF(ISERROR(VLOOKUP($B300,Taxen!$A:$D,2,FALSE)*$H300),"",(VLOOKUP($B300,Taxen!$A:$D,2,FALSE)*$H300))</f>
        <v/>
      </c>
      <c r="O300" s="30" t="str">
        <f>IF(ISERROR(VLOOKUP($B300,Taxen!$A:$D,3,FALSE)*$H300),"",(VLOOKUP($B300,Taxen!$A:$D,3,FALSE)*$H300))</f>
        <v/>
      </c>
      <c r="P300" s="31" t="str">
        <f>IF(ISERROR(VLOOKUP($B300,Taxen!$A:$D,4,FALSE)*$H300),"",(VLOOKUP($B300,Taxen!$A:$D,4,FALSE)*$H300))</f>
        <v/>
      </c>
      <c r="Q300" s="32" t="str">
        <f t="shared" si="24"/>
        <v/>
      </c>
      <c r="R300" s="141"/>
      <c r="S300" s="33" t="str">
        <f t="shared" si="25"/>
        <v/>
      </c>
      <c r="T300" s="33" t="str">
        <f>IF(ISERROR(VLOOKUP($B300,Taxen!$A:$E,5,FALSE)),"",(VLOOKUP($B300,Taxen!$A:$E,5,FALSE)))</f>
        <v/>
      </c>
      <c r="U300" s="9" t="str">
        <f t="shared" si="26"/>
        <v>ok</v>
      </c>
      <c r="X300" s="102" t="e">
        <f>VLOOKUP($E300,'Erfassung Adressen'!$A:$M,'Erfassung Adressen'!G$1,FALSE)</f>
        <v>#N/A</v>
      </c>
      <c r="Y300" s="102" t="e">
        <f>VLOOKUP($E300,'Erfassung Adressen'!$A:$M,'Erfassung Adressen'!D$1,FALSE)</f>
        <v>#N/A</v>
      </c>
      <c r="Z300" s="102" t="e">
        <f>VLOOKUP($E300,'Erfassung Adressen'!$A:$M,'Erfassung Adressen'!E$1,FALSE)</f>
        <v>#N/A</v>
      </c>
      <c r="AA300" s="102" t="e">
        <f>VLOOKUP($E300,'Erfassung Adressen'!$A:$M,'Erfassung Adressen'!I$1,FALSE)</f>
        <v>#N/A</v>
      </c>
      <c r="AB300" s="102" t="e">
        <f>VLOOKUP($E300,'Erfassung Adressen'!$A:$M,'Erfassung Adressen'!J$1,FALSE)</f>
        <v>#N/A</v>
      </c>
      <c r="AC300" s="102" t="e">
        <f>VLOOKUP($E300,'Erfassung Adressen'!$A:$M,'Erfassung Adressen'!K$1,FALSE)</f>
        <v>#N/A</v>
      </c>
      <c r="AD300" s="102" t="e">
        <f>VLOOKUP($E300,'Erfassung Adressen'!$A:$M,'Erfassung Adressen'!L$1,FALSE)</f>
        <v>#N/A</v>
      </c>
      <c r="AE300" s="102" t="e">
        <f>VLOOKUP($E300,'Erfassung Adressen'!$A:$M,'Erfassung Adressen'!M$1,FALSE)</f>
        <v>#N/A</v>
      </c>
    </row>
    <row r="301" spans="1:31" x14ac:dyDescent="0.2">
      <c r="A301" s="147"/>
      <c r="B301" s="35"/>
      <c r="C301" s="84"/>
      <c r="D301" s="84"/>
      <c r="E301" s="84"/>
      <c r="F301" s="111"/>
      <c r="G301" s="84"/>
      <c r="H301" s="83"/>
      <c r="I301" s="84"/>
      <c r="J301" s="75" t="str">
        <f t="shared" si="23"/>
        <v/>
      </c>
      <c r="K301" s="85" t="str">
        <f>IF(B301="","",VLOOKUP(B301,Taxen!$A$1:$E$13,3,FALSE)*H301)</f>
        <v/>
      </c>
      <c r="L301" s="86" t="str">
        <f>IF(B301="","",VLOOKUP(B301,Taxen!$A$1:$E$13,4,FALSE)*H301)</f>
        <v/>
      </c>
      <c r="M301" s="65"/>
      <c r="N301" s="29" t="str">
        <f>IF(ISERROR(VLOOKUP($B301,Taxen!$A:$D,2,FALSE)*$H301),"",(VLOOKUP($B301,Taxen!$A:$D,2,FALSE)*$H301))</f>
        <v/>
      </c>
      <c r="O301" s="30" t="str">
        <f>IF(ISERROR(VLOOKUP($B301,Taxen!$A:$D,3,FALSE)*$H301),"",(VLOOKUP($B301,Taxen!$A:$D,3,FALSE)*$H301))</f>
        <v/>
      </c>
      <c r="P301" s="31" t="str">
        <f>IF(ISERROR(VLOOKUP($B301,Taxen!$A:$D,4,FALSE)*$H301),"",(VLOOKUP($B301,Taxen!$A:$D,4,FALSE)*$H301))</f>
        <v/>
      </c>
      <c r="Q301" s="32" t="str">
        <f t="shared" si="24"/>
        <v/>
      </c>
      <c r="R301" s="141"/>
      <c r="S301" s="33" t="str">
        <f t="shared" si="25"/>
        <v/>
      </c>
      <c r="T301" s="33" t="str">
        <f>IF(ISERROR(VLOOKUP($B301,Taxen!$A:$E,5,FALSE)),"",(VLOOKUP($B301,Taxen!$A:$E,5,FALSE)))</f>
        <v/>
      </c>
      <c r="U301" s="9" t="str">
        <f t="shared" si="26"/>
        <v>ok</v>
      </c>
      <c r="X301" s="102" t="e">
        <f>VLOOKUP($E301,'Erfassung Adressen'!$A:$M,'Erfassung Adressen'!G$1,FALSE)</f>
        <v>#N/A</v>
      </c>
      <c r="Y301" s="102" t="e">
        <f>VLOOKUP($E301,'Erfassung Adressen'!$A:$M,'Erfassung Adressen'!D$1,FALSE)</f>
        <v>#N/A</v>
      </c>
      <c r="Z301" s="102" t="e">
        <f>VLOOKUP($E301,'Erfassung Adressen'!$A:$M,'Erfassung Adressen'!E$1,FALSE)</f>
        <v>#N/A</v>
      </c>
      <c r="AA301" s="102" t="e">
        <f>VLOOKUP($E301,'Erfassung Adressen'!$A:$M,'Erfassung Adressen'!I$1,FALSE)</f>
        <v>#N/A</v>
      </c>
      <c r="AB301" s="102" t="e">
        <f>VLOOKUP($E301,'Erfassung Adressen'!$A:$M,'Erfassung Adressen'!J$1,FALSE)</f>
        <v>#N/A</v>
      </c>
      <c r="AC301" s="102" t="e">
        <f>VLOOKUP($E301,'Erfassung Adressen'!$A:$M,'Erfassung Adressen'!K$1,FALSE)</f>
        <v>#N/A</v>
      </c>
      <c r="AD301" s="102" t="e">
        <f>VLOOKUP($E301,'Erfassung Adressen'!$A:$M,'Erfassung Adressen'!L$1,FALSE)</f>
        <v>#N/A</v>
      </c>
      <c r="AE301" s="102" t="e">
        <f>VLOOKUP($E301,'Erfassung Adressen'!$A:$M,'Erfassung Adressen'!M$1,FALSE)</f>
        <v>#N/A</v>
      </c>
    </row>
    <row r="302" spans="1:31" x14ac:dyDescent="0.2">
      <c r="A302" s="147"/>
      <c r="B302" s="142"/>
      <c r="C302" s="112"/>
      <c r="D302" s="112"/>
      <c r="E302" s="112"/>
      <c r="F302" s="113"/>
      <c r="G302" s="112"/>
      <c r="H302" s="114"/>
      <c r="I302" s="84"/>
      <c r="J302" s="75" t="str">
        <f t="shared" si="23"/>
        <v/>
      </c>
      <c r="K302" s="85" t="str">
        <f>IF(B302="","",VLOOKUP(B302,Taxen!$A$1:$E$13,3,FALSE)*H302)</f>
        <v/>
      </c>
      <c r="L302" s="86" t="str">
        <f>IF(B302="","",VLOOKUP(B302,Taxen!$A$1:$E$13,4,FALSE)*H302)</f>
        <v/>
      </c>
      <c r="M302" s="65"/>
      <c r="N302" s="29" t="str">
        <f>IF(ISERROR(VLOOKUP($B302,Taxen!$A:$D,2,FALSE)*$H302),"",(VLOOKUP($B302,Taxen!$A:$D,2,FALSE)*$H302))</f>
        <v/>
      </c>
      <c r="O302" s="30" t="str">
        <f>IF(ISERROR(VLOOKUP($B302,Taxen!$A:$D,3,FALSE)*$H302),"",(VLOOKUP($B302,Taxen!$A:$D,3,FALSE)*$H302))</f>
        <v/>
      </c>
      <c r="P302" s="31" t="str">
        <f>IF(ISERROR(VLOOKUP($B302,Taxen!$A:$D,4,FALSE)*$H302),"",(VLOOKUP($B302,Taxen!$A:$D,4,FALSE)*$H302))</f>
        <v/>
      </c>
      <c r="Q302" s="32" t="str">
        <f t="shared" si="24"/>
        <v/>
      </c>
      <c r="R302" s="141"/>
      <c r="S302" s="33" t="str">
        <f t="shared" si="25"/>
        <v/>
      </c>
      <c r="T302" s="33" t="str">
        <f>IF(ISERROR(VLOOKUP($B302,Taxen!$A:$E,5,FALSE)),"",(VLOOKUP($B302,Taxen!$A:$E,5,FALSE)))</f>
        <v/>
      </c>
      <c r="U302" s="9" t="str">
        <f t="shared" si="26"/>
        <v>ok</v>
      </c>
      <c r="X302" s="102" t="e">
        <f>VLOOKUP($E302,'Erfassung Adressen'!$A:$M,'Erfassung Adressen'!G$1,FALSE)</f>
        <v>#N/A</v>
      </c>
      <c r="Y302" s="102" t="e">
        <f>VLOOKUP($E302,'Erfassung Adressen'!$A:$M,'Erfassung Adressen'!D$1,FALSE)</f>
        <v>#N/A</v>
      </c>
      <c r="Z302" s="102" t="e">
        <f>VLOOKUP($E302,'Erfassung Adressen'!$A:$M,'Erfassung Adressen'!E$1,FALSE)</f>
        <v>#N/A</v>
      </c>
      <c r="AA302" s="102" t="e">
        <f>VLOOKUP($E302,'Erfassung Adressen'!$A:$M,'Erfassung Adressen'!I$1,FALSE)</f>
        <v>#N/A</v>
      </c>
      <c r="AB302" s="102" t="e">
        <f>VLOOKUP($E302,'Erfassung Adressen'!$A:$M,'Erfassung Adressen'!J$1,FALSE)</f>
        <v>#N/A</v>
      </c>
      <c r="AC302" s="102" t="e">
        <f>VLOOKUP($E302,'Erfassung Adressen'!$A:$M,'Erfassung Adressen'!K$1,FALSE)</f>
        <v>#N/A</v>
      </c>
      <c r="AD302" s="102" t="e">
        <f>VLOOKUP($E302,'Erfassung Adressen'!$A:$M,'Erfassung Adressen'!L$1,FALSE)</f>
        <v>#N/A</v>
      </c>
      <c r="AE302" s="102" t="e">
        <f>VLOOKUP($E302,'Erfassung Adressen'!$A:$M,'Erfassung Adressen'!M$1,FALSE)</f>
        <v>#N/A</v>
      </c>
    </row>
    <row r="303" spans="1:31" x14ac:dyDescent="0.2">
      <c r="A303" s="147"/>
      <c r="B303" s="35"/>
      <c r="C303" s="84"/>
      <c r="D303" s="84"/>
      <c r="E303" s="84"/>
      <c r="F303" s="111"/>
      <c r="G303" s="84"/>
      <c r="H303" s="83"/>
      <c r="I303" s="84"/>
      <c r="J303" s="75" t="str">
        <f t="shared" si="23"/>
        <v/>
      </c>
      <c r="K303" s="85" t="str">
        <f>IF(B303="","",VLOOKUP(B303,Taxen!$A$1:$E$13,3,FALSE)*H303)</f>
        <v/>
      </c>
      <c r="L303" s="86" t="str">
        <f>IF(B303="","",VLOOKUP(B303,Taxen!$A$1:$E$13,4,FALSE)*H303)</f>
        <v/>
      </c>
      <c r="M303" s="65"/>
      <c r="N303" s="29" t="str">
        <f>IF(ISERROR(VLOOKUP($B303,Taxen!$A:$D,2,FALSE)*$H303),"",(VLOOKUP($B303,Taxen!$A:$D,2,FALSE)*$H303))</f>
        <v/>
      </c>
      <c r="O303" s="30" t="str">
        <f>IF(ISERROR(VLOOKUP($B303,Taxen!$A:$D,3,FALSE)*$H303),"",(VLOOKUP($B303,Taxen!$A:$D,3,FALSE)*$H303))</f>
        <v/>
      </c>
      <c r="P303" s="31" t="str">
        <f>IF(ISERROR(VLOOKUP($B303,Taxen!$A:$D,4,FALSE)*$H303),"",(VLOOKUP($B303,Taxen!$A:$D,4,FALSE)*$H303))</f>
        <v/>
      </c>
      <c r="Q303" s="32" t="str">
        <f t="shared" si="24"/>
        <v/>
      </c>
      <c r="R303" s="141"/>
      <c r="S303" s="33" t="str">
        <f t="shared" si="25"/>
        <v/>
      </c>
      <c r="T303" s="33" t="str">
        <f>IF(ISERROR(VLOOKUP($B303,Taxen!$A:$E,5,FALSE)),"",(VLOOKUP($B303,Taxen!$A:$E,5,FALSE)))</f>
        <v/>
      </c>
      <c r="U303" s="9" t="str">
        <f t="shared" si="26"/>
        <v>ok</v>
      </c>
      <c r="X303" s="102" t="e">
        <f>VLOOKUP($E303,'Erfassung Adressen'!$A:$M,'Erfassung Adressen'!G$1,FALSE)</f>
        <v>#N/A</v>
      </c>
      <c r="Y303" s="102" t="e">
        <f>VLOOKUP($E303,'Erfassung Adressen'!$A:$M,'Erfassung Adressen'!D$1,FALSE)</f>
        <v>#N/A</v>
      </c>
      <c r="Z303" s="102" t="e">
        <f>VLOOKUP($E303,'Erfassung Adressen'!$A:$M,'Erfassung Adressen'!E$1,FALSE)</f>
        <v>#N/A</v>
      </c>
      <c r="AA303" s="102" t="e">
        <f>VLOOKUP($E303,'Erfassung Adressen'!$A:$M,'Erfassung Adressen'!I$1,FALSE)</f>
        <v>#N/A</v>
      </c>
      <c r="AB303" s="102" t="e">
        <f>VLOOKUP($E303,'Erfassung Adressen'!$A:$M,'Erfassung Adressen'!J$1,FALSE)</f>
        <v>#N/A</v>
      </c>
      <c r="AC303" s="102" t="e">
        <f>VLOOKUP($E303,'Erfassung Adressen'!$A:$M,'Erfassung Adressen'!K$1,FALSE)</f>
        <v>#N/A</v>
      </c>
      <c r="AD303" s="102" t="e">
        <f>VLOOKUP($E303,'Erfassung Adressen'!$A:$M,'Erfassung Adressen'!L$1,FALSE)</f>
        <v>#N/A</v>
      </c>
      <c r="AE303" s="102" t="e">
        <f>VLOOKUP($E303,'Erfassung Adressen'!$A:$M,'Erfassung Adressen'!M$1,FALSE)</f>
        <v>#N/A</v>
      </c>
    </row>
    <row r="304" spans="1:31" x14ac:dyDescent="0.2">
      <c r="A304" s="147"/>
      <c r="B304" s="142"/>
      <c r="C304" s="112"/>
      <c r="D304" s="112"/>
      <c r="E304" s="112"/>
      <c r="F304" s="113"/>
      <c r="G304" s="112"/>
      <c r="H304" s="114"/>
      <c r="I304" s="84"/>
      <c r="J304" s="75" t="str">
        <f t="shared" si="23"/>
        <v/>
      </c>
      <c r="K304" s="85" t="str">
        <f>IF(B304="","",VLOOKUP(B304,Taxen!$A$1:$E$13,3,FALSE)*H304)</f>
        <v/>
      </c>
      <c r="L304" s="86" t="str">
        <f>IF(B304="","",VLOOKUP(B304,Taxen!$A$1:$E$13,4,FALSE)*H304)</f>
        <v/>
      </c>
      <c r="M304" s="65"/>
      <c r="N304" s="29" t="str">
        <f>IF(ISERROR(VLOOKUP($B304,Taxen!$A:$D,2,FALSE)*$H304),"",(VLOOKUP($B304,Taxen!$A:$D,2,FALSE)*$H304))</f>
        <v/>
      </c>
      <c r="O304" s="30" t="str">
        <f>IF(ISERROR(VLOOKUP($B304,Taxen!$A:$D,3,FALSE)*$H304),"",(VLOOKUP($B304,Taxen!$A:$D,3,FALSE)*$H304))</f>
        <v/>
      </c>
      <c r="P304" s="31" t="str">
        <f>IF(ISERROR(VLOOKUP($B304,Taxen!$A:$D,4,FALSE)*$H304),"",(VLOOKUP($B304,Taxen!$A:$D,4,FALSE)*$H304))</f>
        <v/>
      </c>
      <c r="Q304" s="32" t="str">
        <f t="shared" si="24"/>
        <v/>
      </c>
      <c r="R304" s="141"/>
      <c r="S304" s="33" t="str">
        <f t="shared" si="25"/>
        <v/>
      </c>
      <c r="T304" s="33" t="str">
        <f>IF(ISERROR(VLOOKUP($B304,Taxen!$A:$E,5,FALSE)),"",(VLOOKUP($B304,Taxen!$A:$E,5,FALSE)))</f>
        <v/>
      </c>
      <c r="U304" s="9" t="str">
        <f t="shared" si="26"/>
        <v>ok</v>
      </c>
      <c r="X304" s="102" t="e">
        <f>VLOOKUP($E304,'Erfassung Adressen'!$A:$M,'Erfassung Adressen'!G$1,FALSE)</f>
        <v>#N/A</v>
      </c>
      <c r="Y304" s="102" t="e">
        <f>VLOOKUP($E304,'Erfassung Adressen'!$A:$M,'Erfassung Adressen'!D$1,FALSE)</f>
        <v>#N/A</v>
      </c>
      <c r="Z304" s="102" t="e">
        <f>VLOOKUP($E304,'Erfassung Adressen'!$A:$M,'Erfassung Adressen'!E$1,FALSE)</f>
        <v>#N/A</v>
      </c>
      <c r="AA304" s="102" t="e">
        <f>VLOOKUP($E304,'Erfassung Adressen'!$A:$M,'Erfassung Adressen'!I$1,FALSE)</f>
        <v>#N/A</v>
      </c>
      <c r="AB304" s="102" t="e">
        <f>VLOOKUP($E304,'Erfassung Adressen'!$A:$M,'Erfassung Adressen'!J$1,FALSE)</f>
        <v>#N/A</v>
      </c>
      <c r="AC304" s="102" t="e">
        <f>VLOOKUP($E304,'Erfassung Adressen'!$A:$M,'Erfassung Adressen'!K$1,FALSE)</f>
        <v>#N/A</v>
      </c>
      <c r="AD304" s="102" t="e">
        <f>VLOOKUP($E304,'Erfassung Adressen'!$A:$M,'Erfassung Adressen'!L$1,FALSE)</f>
        <v>#N/A</v>
      </c>
      <c r="AE304" s="102" t="e">
        <f>VLOOKUP($E304,'Erfassung Adressen'!$A:$M,'Erfassung Adressen'!M$1,FALSE)</f>
        <v>#N/A</v>
      </c>
    </row>
    <row r="305" spans="1:31" x14ac:dyDescent="0.2">
      <c r="A305" s="147"/>
      <c r="B305" s="35"/>
      <c r="C305" s="84"/>
      <c r="D305" s="84"/>
      <c r="E305" s="84"/>
      <c r="F305" s="111"/>
      <c r="G305" s="84"/>
      <c r="H305" s="83"/>
      <c r="I305" s="84"/>
      <c r="J305" s="75" t="str">
        <f t="shared" si="23"/>
        <v/>
      </c>
      <c r="K305" s="85" t="str">
        <f>IF(B305="","",VLOOKUP(B305,Taxen!$A$1:$E$13,3,FALSE)*H305)</f>
        <v/>
      </c>
      <c r="L305" s="86" t="str">
        <f>IF(B305="","",VLOOKUP(B305,Taxen!$A$1:$E$13,4,FALSE)*H305)</f>
        <v/>
      </c>
      <c r="M305" s="65"/>
      <c r="N305" s="29" t="str">
        <f>IF(ISERROR(VLOOKUP($B305,Taxen!$A:$D,2,FALSE)*$H305),"",(VLOOKUP($B305,Taxen!$A:$D,2,FALSE)*$H305))</f>
        <v/>
      </c>
      <c r="O305" s="30" t="str">
        <f>IF(ISERROR(VLOOKUP($B305,Taxen!$A:$D,3,FALSE)*$H305),"",(VLOOKUP($B305,Taxen!$A:$D,3,FALSE)*$H305))</f>
        <v/>
      </c>
      <c r="P305" s="31" t="str">
        <f>IF(ISERROR(VLOOKUP($B305,Taxen!$A:$D,4,FALSE)*$H305),"",(VLOOKUP($B305,Taxen!$A:$D,4,FALSE)*$H305))</f>
        <v/>
      </c>
      <c r="Q305" s="32" t="str">
        <f t="shared" si="24"/>
        <v/>
      </c>
      <c r="R305" s="141"/>
      <c r="S305" s="33" t="str">
        <f t="shared" si="25"/>
        <v/>
      </c>
      <c r="T305" s="33" t="str">
        <f>IF(ISERROR(VLOOKUP($B305,Taxen!$A:$E,5,FALSE)),"",(VLOOKUP($B305,Taxen!$A:$E,5,FALSE)))</f>
        <v/>
      </c>
      <c r="U305" s="9" t="str">
        <f t="shared" si="26"/>
        <v>ok</v>
      </c>
      <c r="X305" s="102" t="e">
        <f>VLOOKUP($E305,'Erfassung Adressen'!$A:$M,'Erfassung Adressen'!G$1,FALSE)</f>
        <v>#N/A</v>
      </c>
      <c r="Y305" s="102" t="e">
        <f>VLOOKUP($E305,'Erfassung Adressen'!$A:$M,'Erfassung Adressen'!D$1,FALSE)</f>
        <v>#N/A</v>
      </c>
      <c r="Z305" s="102" t="e">
        <f>VLOOKUP($E305,'Erfassung Adressen'!$A:$M,'Erfassung Adressen'!E$1,FALSE)</f>
        <v>#N/A</v>
      </c>
      <c r="AA305" s="102" t="e">
        <f>VLOOKUP($E305,'Erfassung Adressen'!$A:$M,'Erfassung Adressen'!I$1,FALSE)</f>
        <v>#N/A</v>
      </c>
      <c r="AB305" s="102" t="e">
        <f>VLOOKUP($E305,'Erfassung Adressen'!$A:$M,'Erfassung Adressen'!J$1,FALSE)</f>
        <v>#N/A</v>
      </c>
      <c r="AC305" s="102" t="e">
        <f>VLOOKUP($E305,'Erfassung Adressen'!$A:$M,'Erfassung Adressen'!K$1,FALSE)</f>
        <v>#N/A</v>
      </c>
      <c r="AD305" s="102" t="e">
        <f>VLOOKUP($E305,'Erfassung Adressen'!$A:$M,'Erfassung Adressen'!L$1,FALSE)</f>
        <v>#N/A</v>
      </c>
      <c r="AE305" s="102" t="e">
        <f>VLOOKUP($E305,'Erfassung Adressen'!$A:$M,'Erfassung Adressen'!M$1,FALSE)</f>
        <v>#N/A</v>
      </c>
    </row>
    <row r="306" spans="1:31" x14ac:dyDescent="0.2">
      <c r="A306" s="147"/>
      <c r="B306" s="142"/>
      <c r="C306" s="112"/>
      <c r="D306" s="112"/>
      <c r="E306" s="112"/>
      <c r="F306" s="113"/>
      <c r="G306" s="112"/>
      <c r="H306" s="114"/>
      <c r="I306" s="84"/>
      <c r="J306" s="75" t="str">
        <f t="shared" si="23"/>
        <v/>
      </c>
      <c r="K306" s="85" t="str">
        <f>IF(B306="","",VLOOKUP(B306,Taxen!$A$1:$E$13,3,FALSE)*H306)</f>
        <v/>
      </c>
      <c r="L306" s="86" t="str">
        <f>IF(B306="","",VLOOKUP(B306,Taxen!$A$1:$E$13,4,FALSE)*H306)</f>
        <v/>
      </c>
      <c r="M306" s="65"/>
      <c r="N306" s="29" t="str">
        <f>IF(ISERROR(VLOOKUP($B306,Taxen!$A:$D,2,FALSE)*$H306),"",(VLOOKUP($B306,Taxen!$A:$D,2,FALSE)*$H306))</f>
        <v/>
      </c>
      <c r="O306" s="30" t="str">
        <f>IF(ISERROR(VLOOKUP($B306,Taxen!$A:$D,3,FALSE)*$H306),"",(VLOOKUP($B306,Taxen!$A:$D,3,FALSE)*$H306))</f>
        <v/>
      </c>
      <c r="P306" s="31" t="str">
        <f>IF(ISERROR(VLOOKUP($B306,Taxen!$A:$D,4,FALSE)*$H306),"",(VLOOKUP($B306,Taxen!$A:$D,4,FALSE)*$H306))</f>
        <v/>
      </c>
      <c r="Q306" s="32" t="str">
        <f t="shared" si="24"/>
        <v/>
      </c>
      <c r="R306" s="141"/>
      <c r="S306" s="33" t="str">
        <f t="shared" si="25"/>
        <v/>
      </c>
      <c r="T306" s="33" t="str">
        <f>IF(ISERROR(VLOOKUP($B306,Taxen!$A:$E,5,FALSE)),"",(VLOOKUP($B306,Taxen!$A:$E,5,FALSE)))</f>
        <v/>
      </c>
      <c r="U306" s="9" t="str">
        <f t="shared" si="26"/>
        <v>ok</v>
      </c>
      <c r="X306" s="102" t="e">
        <f>VLOOKUP($E306,'Erfassung Adressen'!$A:$M,'Erfassung Adressen'!G$1,FALSE)</f>
        <v>#N/A</v>
      </c>
      <c r="Y306" s="102" t="e">
        <f>VLOOKUP($E306,'Erfassung Adressen'!$A:$M,'Erfassung Adressen'!D$1,FALSE)</f>
        <v>#N/A</v>
      </c>
      <c r="Z306" s="102" t="e">
        <f>VLOOKUP($E306,'Erfassung Adressen'!$A:$M,'Erfassung Adressen'!E$1,FALSE)</f>
        <v>#N/A</v>
      </c>
      <c r="AA306" s="102" t="e">
        <f>VLOOKUP($E306,'Erfassung Adressen'!$A:$M,'Erfassung Adressen'!I$1,FALSE)</f>
        <v>#N/A</v>
      </c>
      <c r="AB306" s="102" t="e">
        <f>VLOOKUP($E306,'Erfassung Adressen'!$A:$M,'Erfassung Adressen'!J$1,FALSE)</f>
        <v>#N/A</v>
      </c>
      <c r="AC306" s="102" t="e">
        <f>VLOOKUP($E306,'Erfassung Adressen'!$A:$M,'Erfassung Adressen'!K$1,FALSE)</f>
        <v>#N/A</v>
      </c>
      <c r="AD306" s="102" t="e">
        <f>VLOOKUP($E306,'Erfassung Adressen'!$A:$M,'Erfassung Adressen'!L$1,FALSE)</f>
        <v>#N/A</v>
      </c>
      <c r="AE306" s="102" t="e">
        <f>VLOOKUP($E306,'Erfassung Adressen'!$A:$M,'Erfassung Adressen'!M$1,FALSE)</f>
        <v>#N/A</v>
      </c>
    </row>
    <row r="307" spans="1:31" x14ac:dyDescent="0.2">
      <c r="A307" s="147"/>
      <c r="B307" s="35"/>
      <c r="C307" s="84"/>
      <c r="D307" s="84"/>
      <c r="E307" s="84"/>
      <c r="F307" s="111"/>
      <c r="G307" s="84"/>
      <c r="H307" s="83"/>
      <c r="I307" s="84"/>
      <c r="J307" s="75" t="str">
        <f t="shared" si="23"/>
        <v/>
      </c>
      <c r="K307" s="85" t="str">
        <f>IF(B307="","",VLOOKUP(B307,Taxen!$A$1:$E$13,3,FALSE)*H307)</f>
        <v/>
      </c>
      <c r="L307" s="86" t="str">
        <f>IF(B307="","",VLOOKUP(B307,Taxen!$A$1:$E$13,4,FALSE)*H307)</f>
        <v/>
      </c>
      <c r="M307" s="65"/>
      <c r="N307" s="29" t="str">
        <f>IF(ISERROR(VLOOKUP($B307,Taxen!$A:$D,2,FALSE)*$H307),"",(VLOOKUP($B307,Taxen!$A:$D,2,FALSE)*$H307))</f>
        <v/>
      </c>
      <c r="O307" s="30" t="str">
        <f>IF(ISERROR(VLOOKUP($B307,Taxen!$A:$D,3,FALSE)*$H307),"",(VLOOKUP($B307,Taxen!$A:$D,3,FALSE)*$H307))</f>
        <v/>
      </c>
      <c r="P307" s="31" t="str">
        <f>IF(ISERROR(VLOOKUP($B307,Taxen!$A:$D,4,FALSE)*$H307),"",(VLOOKUP($B307,Taxen!$A:$D,4,FALSE)*$H307))</f>
        <v/>
      </c>
      <c r="Q307" s="32" t="str">
        <f t="shared" si="24"/>
        <v/>
      </c>
      <c r="R307" s="141"/>
      <c r="S307" s="33" t="str">
        <f t="shared" si="25"/>
        <v/>
      </c>
      <c r="T307" s="33" t="str">
        <f>IF(ISERROR(VLOOKUP($B307,Taxen!$A:$E,5,FALSE)),"",(VLOOKUP($B307,Taxen!$A:$E,5,FALSE)))</f>
        <v/>
      </c>
      <c r="U307" s="9" t="str">
        <f t="shared" si="26"/>
        <v>ok</v>
      </c>
      <c r="X307" s="102" t="e">
        <f>VLOOKUP($E307,'Erfassung Adressen'!$A:$M,'Erfassung Adressen'!G$1,FALSE)</f>
        <v>#N/A</v>
      </c>
      <c r="Y307" s="102" t="e">
        <f>VLOOKUP($E307,'Erfassung Adressen'!$A:$M,'Erfassung Adressen'!D$1,FALSE)</f>
        <v>#N/A</v>
      </c>
      <c r="Z307" s="102" t="e">
        <f>VLOOKUP($E307,'Erfassung Adressen'!$A:$M,'Erfassung Adressen'!E$1,FALSE)</f>
        <v>#N/A</v>
      </c>
      <c r="AA307" s="102" t="e">
        <f>VLOOKUP($E307,'Erfassung Adressen'!$A:$M,'Erfassung Adressen'!I$1,FALSE)</f>
        <v>#N/A</v>
      </c>
      <c r="AB307" s="102" t="e">
        <f>VLOOKUP($E307,'Erfassung Adressen'!$A:$M,'Erfassung Adressen'!J$1,FALSE)</f>
        <v>#N/A</v>
      </c>
      <c r="AC307" s="102" t="e">
        <f>VLOOKUP($E307,'Erfassung Adressen'!$A:$M,'Erfassung Adressen'!K$1,FALSE)</f>
        <v>#N/A</v>
      </c>
      <c r="AD307" s="102" t="e">
        <f>VLOOKUP($E307,'Erfassung Adressen'!$A:$M,'Erfassung Adressen'!L$1,FALSE)</f>
        <v>#N/A</v>
      </c>
      <c r="AE307" s="102" t="e">
        <f>VLOOKUP($E307,'Erfassung Adressen'!$A:$M,'Erfassung Adressen'!M$1,FALSE)</f>
        <v>#N/A</v>
      </c>
    </row>
    <row r="308" spans="1:31" x14ac:dyDescent="0.2">
      <c r="A308" s="147"/>
      <c r="B308" s="142"/>
      <c r="C308" s="112"/>
      <c r="D308" s="112"/>
      <c r="E308" s="112"/>
      <c r="F308" s="113"/>
      <c r="G308" s="112"/>
      <c r="H308" s="114"/>
      <c r="I308" s="84"/>
      <c r="J308" s="75" t="str">
        <f t="shared" si="23"/>
        <v/>
      </c>
      <c r="K308" s="85" t="str">
        <f>IF(B308="","",VLOOKUP(B308,Taxen!$A$1:$E$13,3,FALSE)*H308)</f>
        <v/>
      </c>
      <c r="L308" s="86" t="str">
        <f>IF(B308="","",VLOOKUP(B308,Taxen!$A$1:$E$13,4,FALSE)*H308)</f>
        <v/>
      </c>
      <c r="M308" s="65"/>
      <c r="N308" s="29" t="str">
        <f>IF(ISERROR(VLOOKUP($B308,Taxen!$A:$D,2,FALSE)*$H308),"",(VLOOKUP($B308,Taxen!$A:$D,2,FALSE)*$H308))</f>
        <v/>
      </c>
      <c r="O308" s="30" t="str">
        <f>IF(ISERROR(VLOOKUP($B308,Taxen!$A:$D,3,FALSE)*$H308),"",(VLOOKUP($B308,Taxen!$A:$D,3,FALSE)*$H308))</f>
        <v/>
      </c>
      <c r="P308" s="31" t="str">
        <f>IF(ISERROR(VLOOKUP($B308,Taxen!$A:$D,4,FALSE)*$H308),"",(VLOOKUP($B308,Taxen!$A:$D,4,FALSE)*$H308))</f>
        <v/>
      </c>
      <c r="Q308" s="32" t="str">
        <f t="shared" si="24"/>
        <v/>
      </c>
      <c r="R308" s="141"/>
      <c r="S308" s="33" t="str">
        <f t="shared" si="25"/>
        <v/>
      </c>
      <c r="T308" s="33" t="str">
        <f>IF(ISERROR(VLOOKUP($B308,Taxen!$A:$E,5,FALSE)),"",(VLOOKUP($B308,Taxen!$A:$E,5,FALSE)))</f>
        <v/>
      </c>
      <c r="U308" s="9" t="str">
        <f t="shared" si="26"/>
        <v>ok</v>
      </c>
      <c r="X308" s="102" t="e">
        <f>VLOOKUP($E308,'Erfassung Adressen'!$A:$M,'Erfassung Adressen'!G$1,FALSE)</f>
        <v>#N/A</v>
      </c>
      <c r="Y308" s="102" t="e">
        <f>VLOOKUP($E308,'Erfassung Adressen'!$A:$M,'Erfassung Adressen'!D$1,FALSE)</f>
        <v>#N/A</v>
      </c>
      <c r="Z308" s="102" t="e">
        <f>VLOOKUP($E308,'Erfassung Adressen'!$A:$M,'Erfassung Adressen'!E$1,FALSE)</f>
        <v>#N/A</v>
      </c>
      <c r="AA308" s="102" t="e">
        <f>VLOOKUP($E308,'Erfassung Adressen'!$A:$M,'Erfassung Adressen'!I$1,FALSE)</f>
        <v>#N/A</v>
      </c>
      <c r="AB308" s="102" t="e">
        <f>VLOOKUP($E308,'Erfassung Adressen'!$A:$M,'Erfassung Adressen'!J$1,FALSE)</f>
        <v>#N/A</v>
      </c>
      <c r="AC308" s="102" t="e">
        <f>VLOOKUP($E308,'Erfassung Adressen'!$A:$M,'Erfassung Adressen'!K$1,FALSE)</f>
        <v>#N/A</v>
      </c>
      <c r="AD308" s="102" t="e">
        <f>VLOOKUP($E308,'Erfassung Adressen'!$A:$M,'Erfassung Adressen'!L$1,FALSE)</f>
        <v>#N/A</v>
      </c>
      <c r="AE308" s="102" t="e">
        <f>VLOOKUP($E308,'Erfassung Adressen'!$A:$M,'Erfassung Adressen'!M$1,FALSE)</f>
        <v>#N/A</v>
      </c>
    </row>
    <row r="309" spans="1:31" x14ac:dyDescent="0.2">
      <c r="A309" s="147"/>
      <c r="B309" s="35"/>
      <c r="C309" s="84"/>
      <c r="D309" s="84"/>
      <c r="E309" s="84"/>
      <c r="F309" s="111"/>
      <c r="G309" s="84"/>
      <c r="H309" s="83"/>
      <c r="I309" s="84"/>
      <c r="J309" s="75" t="str">
        <f t="shared" si="23"/>
        <v/>
      </c>
      <c r="K309" s="85" t="str">
        <f>IF(B309="","",VLOOKUP(B309,Taxen!$A$1:$E$13,3,FALSE)*H309)</f>
        <v/>
      </c>
      <c r="L309" s="86" t="str">
        <f>IF(B309="","",VLOOKUP(B309,Taxen!$A$1:$E$13,4,FALSE)*H309)</f>
        <v/>
      </c>
      <c r="M309" s="65"/>
      <c r="N309" s="29" t="str">
        <f>IF(ISERROR(VLOOKUP($B309,Taxen!$A:$D,2,FALSE)*$H309),"",(VLOOKUP($B309,Taxen!$A:$D,2,FALSE)*$H309))</f>
        <v/>
      </c>
      <c r="O309" s="30" t="str">
        <f>IF(ISERROR(VLOOKUP($B309,Taxen!$A:$D,3,FALSE)*$H309),"",(VLOOKUP($B309,Taxen!$A:$D,3,FALSE)*$H309))</f>
        <v/>
      </c>
      <c r="P309" s="31" t="str">
        <f>IF(ISERROR(VLOOKUP($B309,Taxen!$A:$D,4,FALSE)*$H309),"",(VLOOKUP($B309,Taxen!$A:$D,4,FALSE)*$H309))</f>
        <v/>
      </c>
      <c r="Q309" s="32" t="str">
        <f t="shared" si="24"/>
        <v/>
      </c>
      <c r="R309" s="141"/>
      <c r="S309" s="33" t="str">
        <f t="shared" si="25"/>
        <v/>
      </c>
      <c r="T309" s="33" t="str">
        <f>IF(ISERROR(VLOOKUP($B309,Taxen!$A:$E,5,FALSE)),"",(VLOOKUP($B309,Taxen!$A:$E,5,FALSE)))</f>
        <v/>
      </c>
      <c r="U309" s="9" t="str">
        <f t="shared" si="26"/>
        <v>ok</v>
      </c>
      <c r="X309" s="102" t="e">
        <f>VLOOKUP($E309,'Erfassung Adressen'!$A:$M,'Erfassung Adressen'!G$1,FALSE)</f>
        <v>#N/A</v>
      </c>
      <c r="Y309" s="102" t="e">
        <f>VLOOKUP($E309,'Erfassung Adressen'!$A:$M,'Erfassung Adressen'!D$1,FALSE)</f>
        <v>#N/A</v>
      </c>
      <c r="Z309" s="102" t="e">
        <f>VLOOKUP($E309,'Erfassung Adressen'!$A:$M,'Erfassung Adressen'!E$1,FALSE)</f>
        <v>#N/A</v>
      </c>
      <c r="AA309" s="102" t="e">
        <f>VLOOKUP($E309,'Erfassung Adressen'!$A:$M,'Erfassung Adressen'!I$1,FALSE)</f>
        <v>#N/A</v>
      </c>
      <c r="AB309" s="102" t="e">
        <f>VLOOKUP($E309,'Erfassung Adressen'!$A:$M,'Erfassung Adressen'!J$1,FALSE)</f>
        <v>#N/A</v>
      </c>
      <c r="AC309" s="102" t="e">
        <f>VLOOKUP($E309,'Erfassung Adressen'!$A:$M,'Erfassung Adressen'!K$1,FALSE)</f>
        <v>#N/A</v>
      </c>
      <c r="AD309" s="102" t="e">
        <f>VLOOKUP($E309,'Erfassung Adressen'!$A:$M,'Erfassung Adressen'!L$1,FALSE)</f>
        <v>#N/A</v>
      </c>
      <c r="AE309" s="102" t="e">
        <f>VLOOKUP($E309,'Erfassung Adressen'!$A:$M,'Erfassung Adressen'!M$1,FALSE)</f>
        <v>#N/A</v>
      </c>
    </row>
    <row r="310" spans="1:31" x14ac:dyDescent="0.2">
      <c r="A310" s="147"/>
      <c r="B310" s="142"/>
      <c r="C310" s="112"/>
      <c r="D310" s="112"/>
      <c r="E310" s="112"/>
      <c r="F310" s="113"/>
      <c r="G310" s="112"/>
      <c r="H310" s="114"/>
      <c r="I310" s="84"/>
      <c r="J310" s="75" t="str">
        <f t="shared" si="23"/>
        <v/>
      </c>
      <c r="K310" s="85" t="str">
        <f>IF(B310="","",VLOOKUP(B310,Taxen!$A$1:$E$13,3,FALSE)*H310)</f>
        <v/>
      </c>
      <c r="L310" s="86" t="str">
        <f>IF(B310="","",VLOOKUP(B310,Taxen!$A$1:$E$13,4,FALSE)*H310)</f>
        <v/>
      </c>
      <c r="M310" s="65"/>
      <c r="N310" s="29" t="str">
        <f>IF(ISERROR(VLOOKUP($B310,Taxen!$A:$D,2,FALSE)*$H310),"",(VLOOKUP($B310,Taxen!$A:$D,2,FALSE)*$H310))</f>
        <v/>
      </c>
      <c r="O310" s="30" t="str">
        <f>IF(ISERROR(VLOOKUP($B310,Taxen!$A:$D,3,FALSE)*$H310),"",(VLOOKUP($B310,Taxen!$A:$D,3,FALSE)*$H310))</f>
        <v/>
      </c>
      <c r="P310" s="31" t="str">
        <f>IF(ISERROR(VLOOKUP($B310,Taxen!$A:$D,4,FALSE)*$H310),"",(VLOOKUP($B310,Taxen!$A:$D,4,FALSE)*$H310))</f>
        <v/>
      </c>
      <c r="Q310" s="32" t="str">
        <f t="shared" si="24"/>
        <v/>
      </c>
      <c r="R310" s="141"/>
      <c r="S310" s="33" t="str">
        <f t="shared" si="25"/>
        <v/>
      </c>
      <c r="T310" s="33" t="str">
        <f>IF(ISERROR(VLOOKUP($B310,Taxen!$A:$E,5,FALSE)),"",(VLOOKUP($B310,Taxen!$A:$E,5,FALSE)))</f>
        <v/>
      </c>
      <c r="U310" s="9" t="str">
        <f t="shared" si="26"/>
        <v>ok</v>
      </c>
      <c r="X310" s="102" t="e">
        <f>VLOOKUP($E310,'Erfassung Adressen'!$A:$M,'Erfassung Adressen'!G$1,FALSE)</f>
        <v>#N/A</v>
      </c>
      <c r="Y310" s="102" t="e">
        <f>VLOOKUP($E310,'Erfassung Adressen'!$A:$M,'Erfassung Adressen'!D$1,FALSE)</f>
        <v>#N/A</v>
      </c>
      <c r="Z310" s="102" t="e">
        <f>VLOOKUP($E310,'Erfassung Adressen'!$A:$M,'Erfassung Adressen'!E$1,FALSE)</f>
        <v>#N/A</v>
      </c>
      <c r="AA310" s="102" t="e">
        <f>VLOOKUP($E310,'Erfassung Adressen'!$A:$M,'Erfassung Adressen'!I$1,FALSE)</f>
        <v>#N/A</v>
      </c>
      <c r="AB310" s="102" t="e">
        <f>VLOOKUP($E310,'Erfassung Adressen'!$A:$M,'Erfassung Adressen'!J$1,FALSE)</f>
        <v>#N/A</v>
      </c>
      <c r="AC310" s="102" t="e">
        <f>VLOOKUP($E310,'Erfassung Adressen'!$A:$M,'Erfassung Adressen'!K$1,FALSE)</f>
        <v>#N/A</v>
      </c>
      <c r="AD310" s="102" t="e">
        <f>VLOOKUP($E310,'Erfassung Adressen'!$A:$M,'Erfassung Adressen'!L$1,FALSE)</f>
        <v>#N/A</v>
      </c>
      <c r="AE310" s="102" t="e">
        <f>VLOOKUP($E310,'Erfassung Adressen'!$A:$M,'Erfassung Adressen'!M$1,FALSE)</f>
        <v>#N/A</v>
      </c>
    </row>
    <row r="311" spans="1:31" x14ac:dyDescent="0.2">
      <c r="A311" s="147"/>
      <c r="B311" s="35"/>
      <c r="C311" s="84"/>
      <c r="D311" s="84"/>
      <c r="E311" s="84"/>
      <c r="F311" s="111"/>
      <c r="G311" s="84"/>
      <c r="H311" s="83"/>
      <c r="I311" s="84"/>
      <c r="J311" s="75" t="str">
        <f t="shared" si="23"/>
        <v/>
      </c>
      <c r="K311" s="85" t="str">
        <f>IF(B311="","",VLOOKUP(B311,Taxen!$A$1:$E$13,3,FALSE)*H311)</f>
        <v/>
      </c>
      <c r="L311" s="86" t="str">
        <f>IF(B311="","",VLOOKUP(B311,Taxen!$A$1:$E$13,4,FALSE)*H311)</f>
        <v/>
      </c>
      <c r="M311" s="65"/>
      <c r="N311" s="29" t="str">
        <f>IF(ISERROR(VLOOKUP($B311,Taxen!$A:$D,2,FALSE)*$H311),"",(VLOOKUP($B311,Taxen!$A:$D,2,FALSE)*$H311))</f>
        <v/>
      </c>
      <c r="O311" s="30" t="str">
        <f>IF(ISERROR(VLOOKUP($B311,Taxen!$A:$D,3,FALSE)*$H311),"",(VLOOKUP($B311,Taxen!$A:$D,3,FALSE)*$H311))</f>
        <v/>
      </c>
      <c r="P311" s="31" t="str">
        <f>IF(ISERROR(VLOOKUP($B311,Taxen!$A:$D,4,FALSE)*$H311),"",(VLOOKUP($B311,Taxen!$A:$D,4,FALSE)*$H311))</f>
        <v/>
      </c>
      <c r="Q311" s="32" t="str">
        <f t="shared" si="24"/>
        <v/>
      </c>
      <c r="R311" s="141"/>
      <c r="S311" s="33" t="str">
        <f t="shared" si="25"/>
        <v/>
      </c>
      <c r="T311" s="33" t="str">
        <f>IF(ISERROR(VLOOKUP($B311,Taxen!$A:$E,5,FALSE)),"",(VLOOKUP($B311,Taxen!$A:$E,5,FALSE)))</f>
        <v/>
      </c>
      <c r="U311" s="9" t="str">
        <f t="shared" si="26"/>
        <v>ok</v>
      </c>
      <c r="X311" s="102" t="e">
        <f>VLOOKUP($E311,'Erfassung Adressen'!$A:$M,'Erfassung Adressen'!G$1,FALSE)</f>
        <v>#N/A</v>
      </c>
      <c r="Y311" s="102" t="e">
        <f>VLOOKUP($E311,'Erfassung Adressen'!$A:$M,'Erfassung Adressen'!D$1,FALSE)</f>
        <v>#N/A</v>
      </c>
      <c r="Z311" s="102" t="e">
        <f>VLOOKUP($E311,'Erfassung Adressen'!$A:$M,'Erfassung Adressen'!E$1,FALSE)</f>
        <v>#N/A</v>
      </c>
      <c r="AA311" s="102" t="e">
        <f>VLOOKUP($E311,'Erfassung Adressen'!$A:$M,'Erfassung Adressen'!I$1,FALSE)</f>
        <v>#N/A</v>
      </c>
      <c r="AB311" s="102" t="e">
        <f>VLOOKUP($E311,'Erfassung Adressen'!$A:$M,'Erfassung Adressen'!J$1,FALSE)</f>
        <v>#N/A</v>
      </c>
      <c r="AC311" s="102" t="e">
        <f>VLOOKUP($E311,'Erfassung Adressen'!$A:$M,'Erfassung Adressen'!K$1,FALSE)</f>
        <v>#N/A</v>
      </c>
      <c r="AD311" s="102" t="e">
        <f>VLOOKUP($E311,'Erfassung Adressen'!$A:$M,'Erfassung Adressen'!L$1,FALSE)</f>
        <v>#N/A</v>
      </c>
      <c r="AE311" s="102" t="e">
        <f>VLOOKUP($E311,'Erfassung Adressen'!$A:$M,'Erfassung Adressen'!M$1,FALSE)</f>
        <v>#N/A</v>
      </c>
    </row>
    <row r="312" spans="1:31" x14ac:dyDescent="0.2">
      <c r="A312" s="147"/>
      <c r="B312" s="142"/>
      <c r="C312" s="112"/>
      <c r="D312" s="112"/>
      <c r="E312" s="112"/>
      <c r="F312" s="113"/>
      <c r="G312" s="112"/>
      <c r="H312" s="114"/>
      <c r="I312" s="84"/>
      <c r="J312" s="75" t="str">
        <f t="shared" si="23"/>
        <v/>
      </c>
      <c r="K312" s="85" t="str">
        <f>IF(B312="","",VLOOKUP(B312,Taxen!$A$1:$E$13,3,FALSE)*H312)</f>
        <v/>
      </c>
      <c r="L312" s="86" t="str">
        <f>IF(B312="","",VLOOKUP(B312,Taxen!$A$1:$E$13,4,FALSE)*H312)</f>
        <v/>
      </c>
      <c r="M312" s="65"/>
      <c r="N312" s="29" t="str">
        <f>IF(ISERROR(VLOOKUP($B312,Taxen!$A:$D,2,FALSE)*$H312),"",(VLOOKUP($B312,Taxen!$A:$D,2,FALSE)*$H312))</f>
        <v/>
      </c>
      <c r="O312" s="30" t="str">
        <f>IF(ISERROR(VLOOKUP($B312,Taxen!$A:$D,3,FALSE)*$H312),"",(VLOOKUP($B312,Taxen!$A:$D,3,FALSE)*$H312))</f>
        <v/>
      </c>
      <c r="P312" s="31" t="str">
        <f>IF(ISERROR(VLOOKUP($B312,Taxen!$A:$D,4,FALSE)*$H312),"",(VLOOKUP($B312,Taxen!$A:$D,4,FALSE)*$H312))</f>
        <v/>
      </c>
      <c r="Q312" s="32" t="str">
        <f t="shared" si="24"/>
        <v/>
      </c>
      <c r="R312" s="141"/>
      <c r="S312" s="33" t="str">
        <f t="shared" si="25"/>
        <v/>
      </c>
      <c r="T312" s="33" t="str">
        <f>IF(ISERROR(VLOOKUP($B312,Taxen!$A:$E,5,FALSE)),"",(VLOOKUP($B312,Taxen!$A:$E,5,FALSE)))</f>
        <v/>
      </c>
      <c r="U312" s="9" t="str">
        <f t="shared" si="26"/>
        <v>ok</v>
      </c>
      <c r="X312" s="102" t="e">
        <f>VLOOKUP($E312,'Erfassung Adressen'!$A:$M,'Erfassung Adressen'!G$1,FALSE)</f>
        <v>#N/A</v>
      </c>
      <c r="Y312" s="102" t="e">
        <f>VLOOKUP($E312,'Erfassung Adressen'!$A:$M,'Erfassung Adressen'!D$1,FALSE)</f>
        <v>#N/A</v>
      </c>
      <c r="Z312" s="102" t="e">
        <f>VLOOKUP($E312,'Erfassung Adressen'!$A:$M,'Erfassung Adressen'!E$1,FALSE)</f>
        <v>#N/A</v>
      </c>
      <c r="AA312" s="102" t="e">
        <f>VLOOKUP($E312,'Erfassung Adressen'!$A:$M,'Erfassung Adressen'!I$1,FALSE)</f>
        <v>#N/A</v>
      </c>
      <c r="AB312" s="102" t="e">
        <f>VLOOKUP($E312,'Erfassung Adressen'!$A:$M,'Erfassung Adressen'!J$1,FALSE)</f>
        <v>#N/A</v>
      </c>
      <c r="AC312" s="102" t="e">
        <f>VLOOKUP($E312,'Erfassung Adressen'!$A:$M,'Erfassung Adressen'!K$1,FALSE)</f>
        <v>#N/A</v>
      </c>
      <c r="AD312" s="102" t="e">
        <f>VLOOKUP($E312,'Erfassung Adressen'!$A:$M,'Erfassung Adressen'!L$1,FALSE)</f>
        <v>#N/A</v>
      </c>
      <c r="AE312" s="102" t="e">
        <f>VLOOKUP($E312,'Erfassung Adressen'!$A:$M,'Erfassung Adressen'!M$1,FALSE)</f>
        <v>#N/A</v>
      </c>
    </row>
    <row r="313" spans="1:31" x14ac:dyDescent="0.2">
      <c r="A313" s="147"/>
      <c r="B313" s="35"/>
      <c r="C313" s="84"/>
      <c r="D313" s="84"/>
      <c r="E313" s="84"/>
      <c r="F313" s="111"/>
      <c r="G313" s="84"/>
      <c r="H313" s="83"/>
      <c r="I313" s="84"/>
      <c r="J313" s="75" t="str">
        <f t="shared" si="23"/>
        <v/>
      </c>
      <c r="K313" s="85" t="str">
        <f>IF(B313="","",VLOOKUP(B313,Taxen!$A$1:$E$13,3,FALSE)*H313)</f>
        <v/>
      </c>
      <c r="L313" s="86" t="str">
        <f>IF(B313="","",VLOOKUP(B313,Taxen!$A$1:$E$13,4,FALSE)*H313)</f>
        <v/>
      </c>
      <c r="M313" s="65"/>
      <c r="N313" s="29" t="str">
        <f>IF(ISERROR(VLOOKUP($B313,Taxen!$A:$D,2,FALSE)*$H313),"",(VLOOKUP($B313,Taxen!$A:$D,2,FALSE)*$H313))</f>
        <v/>
      </c>
      <c r="O313" s="30" t="str">
        <f>IF(ISERROR(VLOOKUP($B313,Taxen!$A:$D,3,FALSE)*$H313),"",(VLOOKUP($B313,Taxen!$A:$D,3,FALSE)*$H313))</f>
        <v/>
      </c>
      <c r="P313" s="31" t="str">
        <f>IF(ISERROR(VLOOKUP($B313,Taxen!$A:$D,4,FALSE)*$H313),"",(VLOOKUP($B313,Taxen!$A:$D,4,FALSE)*$H313))</f>
        <v/>
      </c>
      <c r="Q313" s="32" t="str">
        <f t="shared" si="24"/>
        <v/>
      </c>
      <c r="R313" s="141"/>
      <c r="S313" s="33" t="str">
        <f t="shared" si="25"/>
        <v/>
      </c>
      <c r="T313" s="33" t="str">
        <f>IF(ISERROR(VLOOKUP($B313,Taxen!$A:$E,5,FALSE)),"",(VLOOKUP($B313,Taxen!$A:$E,5,FALSE)))</f>
        <v/>
      </c>
      <c r="U313" s="9" t="str">
        <f t="shared" si="26"/>
        <v>ok</v>
      </c>
      <c r="X313" s="102" t="e">
        <f>VLOOKUP($E313,'Erfassung Adressen'!$A:$M,'Erfassung Adressen'!G$1,FALSE)</f>
        <v>#N/A</v>
      </c>
      <c r="Y313" s="102" t="e">
        <f>VLOOKUP($E313,'Erfassung Adressen'!$A:$M,'Erfassung Adressen'!D$1,FALSE)</f>
        <v>#N/A</v>
      </c>
      <c r="Z313" s="102" t="e">
        <f>VLOOKUP($E313,'Erfassung Adressen'!$A:$M,'Erfassung Adressen'!E$1,FALSE)</f>
        <v>#N/A</v>
      </c>
      <c r="AA313" s="102" t="e">
        <f>VLOOKUP($E313,'Erfassung Adressen'!$A:$M,'Erfassung Adressen'!I$1,FALSE)</f>
        <v>#N/A</v>
      </c>
      <c r="AB313" s="102" t="e">
        <f>VLOOKUP($E313,'Erfassung Adressen'!$A:$M,'Erfassung Adressen'!J$1,FALSE)</f>
        <v>#N/A</v>
      </c>
      <c r="AC313" s="102" t="e">
        <f>VLOOKUP($E313,'Erfassung Adressen'!$A:$M,'Erfassung Adressen'!K$1,FALSE)</f>
        <v>#N/A</v>
      </c>
      <c r="AD313" s="102" t="e">
        <f>VLOOKUP($E313,'Erfassung Adressen'!$A:$M,'Erfassung Adressen'!L$1,FALSE)</f>
        <v>#N/A</v>
      </c>
      <c r="AE313" s="102" t="e">
        <f>VLOOKUP($E313,'Erfassung Adressen'!$A:$M,'Erfassung Adressen'!M$1,FALSE)</f>
        <v>#N/A</v>
      </c>
    </row>
    <row r="314" spans="1:31" x14ac:dyDescent="0.2">
      <c r="A314" s="147"/>
      <c r="B314" s="142"/>
      <c r="C314" s="112"/>
      <c r="D314" s="112"/>
      <c r="E314" s="112"/>
      <c r="F314" s="113"/>
      <c r="G314" s="112"/>
      <c r="H314" s="114"/>
      <c r="I314" s="84"/>
      <c r="J314" s="75" t="str">
        <f t="shared" si="23"/>
        <v/>
      </c>
      <c r="K314" s="85" t="str">
        <f>IF(B314="","",VLOOKUP(B314,Taxen!$A$1:$E$13,3,FALSE)*H314)</f>
        <v/>
      </c>
      <c r="L314" s="86" t="str">
        <f>IF(B314="","",VLOOKUP(B314,Taxen!$A$1:$E$13,4,FALSE)*H314)</f>
        <v/>
      </c>
      <c r="M314" s="65"/>
      <c r="N314" s="29" t="str">
        <f>IF(ISERROR(VLOOKUP($B314,Taxen!$A:$D,2,FALSE)*$H314),"",(VLOOKUP($B314,Taxen!$A:$D,2,FALSE)*$H314))</f>
        <v/>
      </c>
      <c r="O314" s="30" t="str">
        <f>IF(ISERROR(VLOOKUP($B314,Taxen!$A:$D,3,FALSE)*$H314),"",(VLOOKUP($B314,Taxen!$A:$D,3,FALSE)*$H314))</f>
        <v/>
      </c>
      <c r="P314" s="31" t="str">
        <f>IF(ISERROR(VLOOKUP($B314,Taxen!$A:$D,4,FALSE)*$H314),"",(VLOOKUP($B314,Taxen!$A:$D,4,FALSE)*$H314))</f>
        <v/>
      </c>
      <c r="Q314" s="32" t="str">
        <f t="shared" si="24"/>
        <v/>
      </c>
      <c r="R314" s="141"/>
      <c r="S314" s="33" t="str">
        <f t="shared" si="25"/>
        <v/>
      </c>
      <c r="T314" s="33" t="str">
        <f>IF(ISERROR(VLOOKUP($B314,Taxen!$A:$E,5,FALSE)),"",(VLOOKUP($B314,Taxen!$A:$E,5,FALSE)))</f>
        <v/>
      </c>
      <c r="U314" s="9" t="str">
        <f t="shared" si="26"/>
        <v>ok</v>
      </c>
      <c r="X314" s="102" t="e">
        <f>VLOOKUP($E314,'Erfassung Adressen'!$A:$M,'Erfassung Adressen'!G$1,FALSE)</f>
        <v>#N/A</v>
      </c>
      <c r="Y314" s="102" t="e">
        <f>VLOOKUP($E314,'Erfassung Adressen'!$A:$M,'Erfassung Adressen'!D$1,FALSE)</f>
        <v>#N/A</v>
      </c>
      <c r="Z314" s="102" t="e">
        <f>VLOOKUP($E314,'Erfassung Adressen'!$A:$M,'Erfassung Adressen'!E$1,FALSE)</f>
        <v>#N/A</v>
      </c>
      <c r="AA314" s="102" t="e">
        <f>VLOOKUP($E314,'Erfassung Adressen'!$A:$M,'Erfassung Adressen'!I$1,FALSE)</f>
        <v>#N/A</v>
      </c>
      <c r="AB314" s="102" t="e">
        <f>VLOOKUP($E314,'Erfassung Adressen'!$A:$M,'Erfassung Adressen'!J$1,FALSE)</f>
        <v>#N/A</v>
      </c>
      <c r="AC314" s="102" t="e">
        <f>VLOOKUP($E314,'Erfassung Adressen'!$A:$M,'Erfassung Adressen'!K$1,FALSE)</f>
        <v>#N/A</v>
      </c>
      <c r="AD314" s="102" t="e">
        <f>VLOOKUP($E314,'Erfassung Adressen'!$A:$M,'Erfassung Adressen'!L$1,FALSE)</f>
        <v>#N/A</v>
      </c>
      <c r="AE314" s="102" t="e">
        <f>VLOOKUP($E314,'Erfassung Adressen'!$A:$M,'Erfassung Adressen'!M$1,FALSE)</f>
        <v>#N/A</v>
      </c>
    </row>
    <row r="315" spans="1:31" x14ac:dyDescent="0.2">
      <c r="A315" s="147"/>
      <c r="B315" s="35"/>
      <c r="C315" s="84"/>
      <c r="D315" s="84"/>
      <c r="E315" s="84"/>
      <c r="F315" s="111"/>
      <c r="G315" s="84"/>
      <c r="H315" s="83"/>
      <c r="I315" s="84"/>
      <c r="J315" s="75" t="str">
        <f t="shared" si="23"/>
        <v/>
      </c>
      <c r="K315" s="85" t="str">
        <f>IF(B315="","",VLOOKUP(B315,Taxen!$A$1:$E$13,3,FALSE)*H315)</f>
        <v/>
      </c>
      <c r="L315" s="86" t="str">
        <f>IF(B315="","",VLOOKUP(B315,Taxen!$A$1:$E$13,4,FALSE)*H315)</f>
        <v/>
      </c>
      <c r="M315" s="65"/>
      <c r="N315" s="29" t="str">
        <f>IF(ISERROR(VLOOKUP($B315,Taxen!$A:$D,2,FALSE)*$H315),"",(VLOOKUP($B315,Taxen!$A:$D,2,FALSE)*$H315))</f>
        <v/>
      </c>
      <c r="O315" s="30" t="str">
        <f>IF(ISERROR(VLOOKUP($B315,Taxen!$A:$D,3,FALSE)*$H315),"",(VLOOKUP($B315,Taxen!$A:$D,3,FALSE)*$H315))</f>
        <v/>
      </c>
      <c r="P315" s="31" t="str">
        <f>IF(ISERROR(VLOOKUP($B315,Taxen!$A:$D,4,FALSE)*$H315),"",(VLOOKUP($B315,Taxen!$A:$D,4,FALSE)*$H315))</f>
        <v/>
      </c>
      <c r="Q315" s="32" t="str">
        <f t="shared" si="24"/>
        <v/>
      </c>
      <c r="R315" s="141"/>
      <c r="S315" s="33" t="str">
        <f t="shared" si="25"/>
        <v/>
      </c>
      <c r="T315" s="33" t="str">
        <f>IF(ISERROR(VLOOKUP($B315,Taxen!$A:$E,5,FALSE)),"",(VLOOKUP($B315,Taxen!$A:$E,5,FALSE)))</f>
        <v/>
      </c>
      <c r="U315" s="9" t="str">
        <f t="shared" si="26"/>
        <v>ok</v>
      </c>
      <c r="X315" s="102" t="e">
        <f>VLOOKUP($E315,'Erfassung Adressen'!$A:$M,'Erfassung Adressen'!G$1,FALSE)</f>
        <v>#N/A</v>
      </c>
      <c r="Y315" s="102" t="e">
        <f>VLOOKUP($E315,'Erfassung Adressen'!$A:$M,'Erfassung Adressen'!D$1,FALSE)</f>
        <v>#N/A</v>
      </c>
      <c r="Z315" s="102" t="e">
        <f>VLOOKUP($E315,'Erfassung Adressen'!$A:$M,'Erfassung Adressen'!E$1,FALSE)</f>
        <v>#N/A</v>
      </c>
      <c r="AA315" s="102" t="e">
        <f>VLOOKUP($E315,'Erfassung Adressen'!$A:$M,'Erfassung Adressen'!I$1,FALSE)</f>
        <v>#N/A</v>
      </c>
      <c r="AB315" s="102" t="e">
        <f>VLOOKUP($E315,'Erfassung Adressen'!$A:$M,'Erfassung Adressen'!J$1,FALSE)</f>
        <v>#N/A</v>
      </c>
      <c r="AC315" s="102" t="e">
        <f>VLOOKUP($E315,'Erfassung Adressen'!$A:$M,'Erfassung Adressen'!K$1,FALSE)</f>
        <v>#N/A</v>
      </c>
      <c r="AD315" s="102" t="e">
        <f>VLOOKUP($E315,'Erfassung Adressen'!$A:$M,'Erfassung Adressen'!L$1,FALSE)</f>
        <v>#N/A</v>
      </c>
      <c r="AE315" s="102" t="e">
        <f>VLOOKUP($E315,'Erfassung Adressen'!$A:$M,'Erfassung Adressen'!M$1,FALSE)</f>
        <v>#N/A</v>
      </c>
    </row>
    <row r="316" spans="1:31" x14ac:dyDescent="0.2">
      <c r="A316" s="147"/>
      <c r="B316" s="142"/>
      <c r="C316" s="112"/>
      <c r="D316" s="112"/>
      <c r="E316" s="112"/>
      <c r="F316" s="113"/>
      <c r="G316" s="112"/>
      <c r="H316" s="114"/>
      <c r="I316" s="84"/>
      <c r="J316" s="75" t="str">
        <f t="shared" si="23"/>
        <v/>
      </c>
      <c r="K316" s="85" t="str">
        <f>IF(B316="","",VLOOKUP(B316,Taxen!$A$1:$E$13,3,FALSE)*H316)</f>
        <v/>
      </c>
      <c r="L316" s="86" t="str">
        <f>IF(B316="","",VLOOKUP(B316,Taxen!$A$1:$E$13,4,FALSE)*H316)</f>
        <v/>
      </c>
      <c r="M316" s="65"/>
      <c r="N316" s="29" t="str">
        <f>IF(ISERROR(VLOOKUP($B316,Taxen!$A:$D,2,FALSE)*$H316),"",(VLOOKUP($B316,Taxen!$A:$D,2,FALSE)*$H316))</f>
        <v/>
      </c>
      <c r="O316" s="30" t="str">
        <f>IF(ISERROR(VLOOKUP($B316,Taxen!$A:$D,3,FALSE)*$H316),"",(VLOOKUP($B316,Taxen!$A:$D,3,FALSE)*$H316))</f>
        <v/>
      </c>
      <c r="P316" s="31" t="str">
        <f>IF(ISERROR(VLOOKUP($B316,Taxen!$A:$D,4,FALSE)*$H316),"",(VLOOKUP($B316,Taxen!$A:$D,4,FALSE)*$H316))</f>
        <v/>
      </c>
      <c r="Q316" s="32" t="str">
        <f t="shared" si="24"/>
        <v/>
      </c>
      <c r="R316" s="141"/>
      <c r="S316" s="33" t="str">
        <f t="shared" si="25"/>
        <v/>
      </c>
      <c r="T316" s="33" t="str">
        <f>IF(ISERROR(VLOOKUP($B316,Taxen!$A:$E,5,FALSE)),"",(VLOOKUP($B316,Taxen!$A:$E,5,FALSE)))</f>
        <v/>
      </c>
      <c r="U316" s="9" t="str">
        <f t="shared" si="26"/>
        <v>ok</v>
      </c>
      <c r="X316" s="102" t="e">
        <f>VLOOKUP($E316,'Erfassung Adressen'!$A:$M,'Erfassung Adressen'!G$1,FALSE)</f>
        <v>#N/A</v>
      </c>
      <c r="Y316" s="102" t="e">
        <f>VLOOKUP($E316,'Erfassung Adressen'!$A:$M,'Erfassung Adressen'!D$1,FALSE)</f>
        <v>#N/A</v>
      </c>
      <c r="Z316" s="102" t="e">
        <f>VLOOKUP($E316,'Erfassung Adressen'!$A:$M,'Erfassung Adressen'!E$1,FALSE)</f>
        <v>#N/A</v>
      </c>
      <c r="AA316" s="102" t="e">
        <f>VLOOKUP($E316,'Erfassung Adressen'!$A:$M,'Erfassung Adressen'!I$1,FALSE)</f>
        <v>#N/A</v>
      </c>
      <c r="AB316" s="102" t="e">
        <f>VLOOKUP($E316,'Erfassung Adressen'!$A:$M,'Erfassung Adressen'!J$1,FALSE)</f>
        <v>#N/A</v>
      </c>
      <c r="AC316" s="102" t="e">
        <f>VLOOKUP($E316,'Erfassung Adressen'!$A:$M,'Erfassung Adressen'!K$1,FALSE)</f>
        <v>#N/A</v>
      </c>
      <c r="AD316" s="102" t="e">
        <f>VLOOKUP($E316,'Erfassung Adressen'!$A:$M,'Erfassung Adressen'!L$1,FALSE)</f>
        <v>#N/A</v>
      </c>
      <c r="AE316" s="102" t="e">
        <f>VLOOKUP($E316,'Erfassung Adressen'!$A:$M,'Erfassung Adressen'!M$1,FALSE)</f>
        <v>#N/A</v>
      </c>
    </row>
    <row r="317" spans="1:31" x14ac:dyDescent="0.2">
      <c r="A317" s="147"/>
      <c r="B317" s="35"/>
      <c r="C317" s="84"/>
      <c r="D317" s="84"/>
      <c r="E317" s="84"/>
      <c r="F317" s="111"/>
      <c r="G317" s="84"/>
      <c r="H317" s="83"/>
      <c r="I317" s="84"/>
      <c r="J317" s="75" t="str">
        <f t="shared" si="23"/>
        <v/>
      </c>
      <c r="K317" s="85" t="str">
        <f>IF(B317="","",VLOOKUP(B317,Taxen!$A$1:$E$13,3,FALSE)*H317)</f>
        <v/>
      </c>
      <c r="L317" s="86" t="str">
        <f>IF(B317="","",VLOOKUP(B317,Taxen!$A$1:$E$13,4,FALSE)*H317)</f>
        <v/>
      </c>
      <c r="M317" s="65"/>
      <c r="N317" s="29" t="str">
        <f>IF(ISERROR(VLOOKUP($B317,Taxen!$A:$D,2,FALSE)*$H317),"",(VLOOKUP($B317,Taxen!$A:$D,2,FALSE)*$H317))</f>
        <v/>
      </c>
      <c r="O317" s="30" t="str">
        <f>IF(ISERROR(VLOOKUP($B317,Taxen!$A:$D,3,FALSE)*$H317),"",(VLOOKUP($B317,Taxen!$A:$D,3,FALSE)*$H317))</f>
        <v/>
      </c>
      <c r="P317" s="31" t="str">
        <f>IF(ISERROR(VLOOKUP($B317,Taxen!$A:$D,4,FALSE)*$H317),"",(VLOOKUP($B317,Taxen!$A:$D,4,FALSE)*$H317))</f>
        <v/>
      </c>
      <c r="Q317" s="32" t="str">
        <f t="shared" si="24"/>
        <v/>
      </c>
      <c r="R317" s="141"/>
      <c r="S317" s="33" t="str">
        <f t="shared" si="25"/>
        <v/>
      </c>
      <c r="T317" s="33" t="str">
        <f>IF(ISERROR(VLOOKUP($B317,Taxen!$A:$E,5,FALSE)),"",(VLOOKUP($B317,Taxen!$A:$E,5,FALSE)))</f>
        <v/>
      </c>
      <c r="U317" s="9" t="str">
        <f t="shared" si="26"/>
        <v>ok</v>
      </c>
      <c r="X317" s="102" t="e">
        <f>VLOOKUP($E317,'Erfassung Adressen'!$A:$M,'Erfassung Adressen'!G$1,FALSE)</f>
        <v>#N/A</v>
      </c>
      <c r="Y317" s="102" t="e">
        <f>VLOOKUP($E317,'Erfassung Adressen'!$A:$M,'Erfassung Adressen'!D$1,FALSE)</f>
        <v>#N/A</v>
      </c>
      <c r="Z317" s="102" t="e">
        <f>VLOOKUP($E317,'Erfassung Adressen'!$A:$M,'Erfassung Adressen'!E$1,FALSE)</f>
        <v>#N/A</v>
      </c>
      <c r="AA317" s="102" t="e">
        <f>VLOOKUP($E317,'Erfassung Adressen'!$A:$M,'Erfassung Adressen'!I$1,FALSE)</f>
        <v>#N/A</v>
      </c>
      <c r="AB317" s="102" t="e">
        <f>VLOOKUP($E317,'Erfassung Adressen'!$A:$M,'Erfassung Adressen'!J$1,FALSE)</f>
        <v>#N/A</v>
      </c>
      <c r="AC317" s="102" t="e">
        <f>VLOOKUP($E317,'Erfassung Adressen'!$A:$M,'Erfassung Adressen'!K$1,FALSE)</f>
        <v>#N/A</v>
      </c>
      <c r="AD317" s="102" t="e">
        <f>VLOOKUP($E317,'Erfassung Adressen'!$A:$M,'Erfassung Adressen'!L$1,FALSE)</f>
        <v>#N/A</v>
      </c>
      <c r="AE317" s="102" t="e">
        <f>VLOOKUP($E317,'Erfassung Adressen'!$A:$M,'Erfassung Adressen'!M$1,FALSE)</f>
        <v>#N/A</v>
      </c>
    </row>
    <row r="318" spans="1:31" x14ac:dyDescent="0.2">
      <c r="A318" s="147"/>
      <c r="B318" s="142"/>
      <c r="C318" s="112"/>
      <c r="D318" s="112"/>
      <c r="E318" s="112"/>
      <c r="F318" s="113"/>
      <c r="G318" s="112"/>
      <c r="H318" s="114"/>
      <c r="I318" s="84"/>
      <c r="J318" s="75" t="str">
        <f t="shared" si="23"/>
        <v/>
      </c>
      <c r="K318" s="85" t="str">
        <f>IF(B318="","",VLOOKUP(B318,Taxen!$A$1:$E$13,3,FALSE)*H318)</f>
        <v/>
      </c>
      <c r="L318" s="86" t="str">
        <f>IF(B318="","",VLOOKUP(B318,Taxen!$A$1:$E$13,4,FALSE)*H318)</f>
        <v/>
      </c>
      <c r="M318" s="65"/>
      <c r="N318" s="29" t="str">
        <f>IF(ISERROR(VLOOKUP($B318,Taxen!$A:$D,2,FALSE)*$H318),"",(VLOOKUP($B318,Taxen!$A:$D,2,FALSE)*$H318))</f>
        <v/>
      </c>
      <c r="O318" s="30" t="str">
        <f>IF(ISERROR(VLOOKUP($B318,Taxen!$A:$D,3,FALSE)*$H318),"",(VLOOKUP($B318,Taxen!$A:$D,3,FALSE)*$H318))</f>
        <v/>
      </c>
      <c r="P318" s="31" t="str">
        <f>IF(ISERROR(VLOOKUP($B318,Taxen!$A:$D,4,FALSE)*$H318),"",(VLOOKUP($B318,Taxen!$A:$D,4,FALSE)*$H318))</f>
        <v/>
      </c>
      <c r="Q318" s="32" t="str">
        <f t="shared" si="24"/>
        <v/>
      </c>
      <c r="R318" s="141"/>
      <c r="S318" s="33" t="str">
        <f t="shared" si="25"/>
        <v/>
      </c>
      <c r="T318" s="33" t="str">
        <f>IF(ISERROR(VLOOKUP($B318,Taxen!$A:$E,5,FALSE)),"",(VLOOKUP($B318,Taxen!$A:$E,5,FALSE)))</f>
        <v/>
      </c>
      <c r="U318" s="9" t="str">
        <f t="shared" si="26"/>
        <v>ok</v>
      </c>
      <c r="X318" s="102" t="e">
        <f>VLOOKUP($E318,'Erfassung Adressen'!$A:$M,'Erfassung Adressen'!G$1,FALSE)</f>
        <v>#N/A</v>
      </c>
      <c r="Y318" s="102" t="e">
        <f>VLOOKUP($E318,'Erfassung Adressen'!$A:$M,'Erfassung Adressen'!D$1,FALSE)</f>
        <v>#N/A</v>
      </c>
      <c r="Z318" s="102" t="e">
        <f>VLOOKUP($E318,'Erfassung Adressen'!$A:$M,'Erfassung Adressen'!E$1,FALSE)</f>
        <v>#N/A</v>
      </c>
      <c r="AA318" s="102" t="e">
        <f>VLOOKUP($E318,'Erfassung Adressen'!$A:$M,'Erfassung Adressen'!I$1,FALSE)</f>
        <v>#N/A</v>
      </c>
      <c r="AB318" s="102" t="e">
        <f>VLOOKUP($E318,'Erfassung Adressen'!$A:$M,'Erfassung Adressen'!J$1,FALSE)</f>
        <v>#N/A</v>
      </c>
      <c r="AC318" s="102" t="e">
        <f>VLOOKUP($E318,'Erfassung Adressen'!$A:$M,'Erfassung Adressen'!K$1,FALSE)</f>
        <v>#N/A</v>
      </c>
      <c r="AD318" s="102" t="e">
        <f>VLOOKUP($E318,'Erfassung Adressen'!$A:$M,'Erfassung Adressen'!L$1,FALSE)</f>
        <v>#N/A</v>
      </c>
      <c r="AE318" s="102" t="e">
        <f>VLOOKUP($E318,'Erfassung Adressen'!$A:$M,'Erfassung Adressen'!M$1,FALSE)</f>
        <v>#N/A</v>
      </c>
    </row>
    <row r="319" spans="1:31" x14ac:dyDescent="0.2">
      <c r="A319" s="147"/>
      <c r="B319" s="35"/>
      <c r="C319" s="84"/>
      <c r="D319" s="84"/>
      <c r="E319" s="84"/>
      <c r="F319" s="111"/>
      <c r="G319" s="84"/>
      <c r="H319" s="83"/>
      <c r="I319" s="84"/>
      <c r="J319" s="75" t="str">
        <f t="shared" si="23"/>
        <v/>
      </c>
      <c r="K319" s="85" t="str">
        <f>IF(B319="","",VLOOKUP(B319,Taxen!$A$1:$E$13,3,FALSE)*H319)</f>
        <v/>
      </c>
      <c r="L319" s="86" t="str">
        <f>IF(B319="","",VLOOKUP(B319,Taxen!$A$1:$E$13,4,FALSE)*H319)</f>
        <v/>
      </c>
      <c r="M319" s="65"/>
      <c r="N319" s="29" t="str">
        <f>IF(ISERROR(VLOOKUP($B319,Taxen!$A:$D,2,FALSE)*$H319),"",(VLOOKUP($B319,Taxen!$A:$D,2,FALSE)*$H319))</f>
        <v/>
      </c>
      <c r="O319" s="30" t="str">
        <f>IF(ISERROR(VLOOKUP($B319,Taxen!$A:$D,3,FALSE)*$H319),"",(VLOOKUP($B319,Taxen!$A:$D,3,FALSE)*$H319))</f>
        <v/>
      </c>
      <c r="P319" s="31" t="str">
        <f>IF(ISERROR(VLOOKUP($B319,Taxen!$A:$D,4,FALSE)*$H319),"",(VLOOKUP($B319,Taxen!$A:$D,4,FALSE)*$H319))</f>
        <v/>
      </c>
      <c r="Q319" s="32" t="str">
        <f t="shared" si="24"/>
        <v/>
      </c>
      <c r="R319" s="141"/>
      <c r="S319" s="33" t="str">
        <f t="shared" si="25"/>
        <v/>
      </c>
      <c r="T319" s="33" t="str">
        <f>IF(ISERROR(VLOOKUP($B319,Taxen!$A:$E,5,FALSE)),"",(VLOOKUP($B319,Taxen!$A:$E,5,FALSE)))</f>
        <v/>
      </c>
      <c r="U319" s="9" t="str">
        <f t="shared" si="26"/>
        <v>ok</v>
      </c>
      <c r="X319" s="102" t="e">
        <f>VLOOKUP($E319,'Erfassung Adressen'!$A:$M,'Erfassung Adressen'!G$1,FALSE)</f>
        <v>#N/A</v>
      </c>
      <c r="Y319" s="102" t="e">
        <f>VLOOKUP($E319,'Erfassung Adressen'!$A:$M,'Erfassung Adressen'!D$1,FALSE)</f>
        <v>#N/A</v>
      </c>
      <c r="Z319" s="102" t="e">
        <f>VLOOKUP($E319,'Erfassung Adressen'!$A:$M,'Erfassung Adressen'!E$1,FALSE)</f>
        <v>#N/A</v>
      </c>
      <c r="AA319" s="102" t="e">
        <f>VLOOKUP($E319,'Erfassung Adressen'!$A:$M,'Erfassung Adressen'!I$1,FALSE)</f>
        <v>#N/A</v>
      </c>
      <c r="AB319" s="102" t="e">
        <f>VLOOKUP($E319,'Erfassung Adressen'!$A:$M,'Erfassung Adressen'!J$1,FALSE)</f>
        <v>#N/A</v>
      </c>
      <c r="AC319" s="102" t="e">
        <f>VLOOKUP($E319,'Erfassung Adressen'!$A:$M,'Erfassung Adressen'!K$1,FALSE)</f>
        <v>#N/A</v>
      </c>
      <c r="AD319" s="102" t="e">
        <f>VLOOKUP($E319,'Erfassung Adressen'!$A:$M,'Erfassung Adressen'!L$1,FALSE)</f>
        <v>#N/A</v>
      </c>
      <c r="AE319" s="102" t="e">
        <f>VLOOKUP($E319,'Erfassung Adressen'!$A:$M,'Erfassung Adressen'!M$1,FALSE)</f>
        <v>#N/A</v>
      </c>
    </row>
    <row r="320" spans="1:31" x14ac:dyDescent="0.2">
      <c r="A320" s="147"/>
      <c r="B320" s="142"/>
      <c r="C320" s="112"/>
      <c r="D320" s="112"/>
      <c r="E320" s="112"/>
      <c r="F320" s="113"/>
      <c r="G320" s="112"/>
      <c r="H320" s="114"/>
      <c r="I320" s="84"/>
      <c r="J320" s="75" t="str">
        <f t="shared" si="23"/>
        <v/>
      </c>
      <c r="K320" s="85" t="str">
        <f>IF(B320="","",VLOOKUP(B320,Taxen!$A$1:$E$13,3,FALSE)*H320)</f>
        <v/>
      </c>
      <c r="L320" s="86" t="str">
        <f>IF(B320="","",VLOOKUP(B320,Taxen!$A$1:$E$13,4,FALSE)*H320)</f>
        <v/>
      </c>
      <c r="M320" s="65"/>
      <c r="N320" s="29" t="str">
        <f>IF(ISERROR(VLOOKUP($B320,Taxen!$A:$D,2,FALSE)*$H320),"",(VLOOKUP($B320,Taxen!$A:$D,2,FALSE)*$H320))</f>
        <v/>
      </c>
      <c r="O320" s="30" t="str">
        <f>IF(ISERROR(VLOOKUP($B320,Taxen!$A:$D,3,FALSE)*$H320),"",(VLOOKUP($B320,Taxen!$A:$D,3,FALSE)*$H320))</f>
        <v/>
      </c>
      <c r="P320" s="31" t="str">
        <f>IF(ISERROR(VLOOKUP($B320,Taxen!$A:$D,4,FALSE)*$H320),"",(VLOOKUP($B320,Taxen!$A:$D,4,FALSE)*$H320))</f>
        <v/>
      </c>
      <c r="Q320" s="32" t="str">
        <f t="shared" si="24"/>
        <v/>
      </c>
      <c r="R320" s="141"/>
      <c r="S320" s="33" t="str">
        <f t="shared" si="25"/>
        <v/>
      </c>
      <c r="T320" s="33" t="str">
        <f>IF(ISERROR(VLOOKUP($B320,Taxen!$A:$E,5,FALSE)),"",(VLOOKUP($B320,Taxen!$A:$E,5,FALSE)))</f>
        <v/>
      </c>
      <c r="U320" s="9" t="str">
        <f t="shared" si="26"/>
        <v>ok</v>
      </c>
      <c r="X320" s="102" t="e">
        <f>VLOOKUP($E320,'Erfassung Adressen'!$A:$M,'Erfassung Adressen'!G$1,FALSE)</f>
        <v>#N/A</v>
      </c>
      <c r="Y320" s="102" t="e">
        <f>VLOOKUP($E320,'Erfassung Adressen'!$A:$M,'Erfassung Adressen'!D$1,FALSE)</f>
        <v>#N/A</v>
      </c>
      <c r="Z320" s="102" t="e">
        <f>VLOOKUP($E320,'Erfassung Adressen'!$A:$M,'Erfassung Adressen'!E$1,FALSE)</f>
        <v>#N/A</v>
      </c>
      <c r="AA320" s="102" t="e">
        <f>VLOOKUP($E320,'Erfassung Adressen'!$A:$M,'Erfassung Adressen'!I$1,FALSE)</f>
        <v>#N/A</v>
      </c>
      <c r="AB320" s="102" t="e">
        <f>VLOOKUP($E320,'Erfassung Adressen'!$A:$M,'Erfassung Adressen'!J$1,FALSE)</f>
        <v>#N/A</v>
      </c>
      <c r="AC320" s="102" t="e">
        <f>VLOOKUP($E320,'Erfassung Adressen'!$A:$M,'Erfassung Adressen'!K$1,FALSE)</f>
        <v>#N/A</v>
      </c>
      <c r="AD320" s="102" t="e">
        <f>VLOOKUP($E320,'Erfassung Adressen'!$A:$M,'Erfassung Adressen'!L$1,FALSE)</f>
        <v>#N/A</v>
      </c>
      <c r="AE320" s="102" t="e">
        <f>VLOOKUP($E320,'Erfassung Adressen'!$A:$M,'Erfassung Adressen'!M$1,FALSE)</f>
        <v>#N/A</v>
      </c>
    </row>
    <row r="321" spans="1:31" x14ac:dyDescent="0.2">
      <c r="A321" s="147"/>
      <c r="B321" s="35"/>
      <c r="C321" s="84"/>
      <c r="D321" s="84"/>
      <c r="E321" s="84"/>
      <c r="F321" s="111"/>
      <c r="G321" s="84"/>
      <c r="H321" s="83"/>
      <c r="I321" s="84"/>
      <c r="J321" s="75" t="str">
        <f t="shared" si="23"/>
        <v/>
      </c>
      <c r="K321" s="85" t="str">
        <f>IF(B321="","",VLOOKUP(B321,Taxen!$A$1:$E$13,3,FALSE)*H321)</f>
        <v/>
      </c>
      <c r="L321" s="86" t="str">
        <f>IF(B321="","",VLOOKUP(B321,Taxen!$A$1:$E$13,4,FALSE)*H321)</f>
        <v/>
      </c>
      <c r="M321" s="65"/>
      <c r="N321" s="29" t="str">
        <f>IF(ISERROR(VLOOKUP($B321,Taxen!$A:$D,2,FALSE)*$H321),"",(VLOOKUP($B321,Taxen!$A:$D,2,FALSE)*$H321))</f>
        <v/>
      </c>
      <c r="O321" s="30" t="str">
        <f>IF(ISERROR(VLOOKUP($B321,Taxen!$A:$D,3,FALSE)*$H321),"",(VLOOKUP($B321,Taxen!$A:$D,3,FALSE)*$H321))</f>
        <v/>
      </c>
      <c r="P321" s="31" t="str">
        <f>IF(ISERROR(VLOOKUP($B321,Taxen!$A:$D,4,FALSE)*$H321),"",(VLOOKUP($B321,Taxen!$A:$D,4,FALSE)*$H321))</f>
        <v/>
      </c>
      <c r="Q321" s="32" t="str">
        <f t="shared" si="24"/>
        <v/>
      </c>
      <c r="R321" s="141"/>
      <c r="S321" s="33" t="str">
        <f t="shared" si="25"/>
        <v/>
      </c>
      <c r="T321" s="33" t="str">
        <f>IF(ISERROR(VLOOKUP($B321,Taxen!$A:$E,5,FALSE)),"",(VLOOKUP($B321,Taxen!$A:$E,5,FALSE)))</f>
        <v/>
      </c>
      <c r="U321" s="9" t="str">
        <f t="shared" si="26"/>
        <v>ok</v>
      </c>
      <c r="X321" s="102" t="e">
        <f>VLOOKUP($E321,'Erfassung Adressen'!$A:$M,'Erfassung Adressen'!G$1,FALSE)</f>
        <v>#N/A</v>
      </c>
      <c r="Y321" s="102" t="e">
        <f>VLOOKUP($E321,'Erfassung Adressen'!$A:$M,'Erfassung Adressen'!D$1,FALSE)</f>
        <v>#N/A</v>
      </c>
      <c r="Z321" s="102" t="e">
        <f>VLOOKUP($E321,'Erfassung Adressen'!$A:$M,'Erfassung Adressen'!E$1,FALSE)</f>
        <v>#N/A</v>
      </c>
      <c r="AA321" s="102" t="e">
        <f>VLOOKUP($E321,'Erfassung Adressen'!$A:$M,'Erfassung Adressen'!I$1,FALSE)</f>
        <v>#N/A</v>
      </c>
      <c r="AB321" s="102" t="e">
        <f>VLOOKUP($E321,'Erfassung Adressen'!$A:$M,'Erfassung Adressen'!J$1,FALSE)</f>
        <v>#N/A</v>
      </c>
      <c r="AC321" s="102" t="e">
        <f>VLOOKUP($E321,'Erfassung Adressen'!$A:$M,'Erfassung Adressen'!K$1,FALSE)</f>
        <v>#N/A</v>
      </c>
      <c r="AD321" s="102" t="e">
        <f>VLOOKUP($E321,'Erfassung Adressen'!$A:$M,'Erfassung Adressen'!L$1,FALSE)</f>
        <v>#N/A</v>
      </c>
      <c r="AE321" s="102" t="e">
        <f>VLOOKUP($E321,'Erfassung Adressen'!$A:$M,'Erfassung Adressen'!M$1,FALSE)</f>
        <v>#N/A</v>
      </c>
    </row>
    <row r="322" spans="1:31" x14ac:dyDescent="0.2">
      <c r="A322" s="147"/>
      <c r="B322" s="142"/>
      <c r="C322" s="112"/>
      <c r="D322" s="112"/>
      <c r="E322" s="112"/>
      <c r="F322" s="113"/>
      <c r="G322" s="112"/>
      <c r="H322" s="114"/>
      <c r="I322" s="84"/>
      <c r="J322" s="75" t="str">
        <f t="shared" si="23"/>
        <v/>
      </c>
      <c r="K322" s="85" t="str">
        <f>IF(B322="","",VLOOKUP(B322,Taxen!$A$1:$E$13,3,FALSE)*H322)</f>
        <v/>
      </c>
      <c r="L322" s="86" t="str">
        <f>IF(B322="","",VLOOKUP(B322,Taxen!$A$1:$E$13,4,FALSE)*H322)</f>
        <v/>
      </c>
      <c r="M322" s="65"/>
      <c r="N322" s="29" t="str">
        <f>IF(ISERROR(VLOOKUP($B322,Taxen!$A:$D,2,FALSE)*$H322),"",(VLOOKUP($B322,Taxen!$A:$D,2,FALSE)*$H322))</f>
        <v/>
      </c>
      <c r="O322" s="30" t="str">
        <f>IF(ISERROR(VLOOKUP($B322,Taxen!$A:$D,3,FALSE)*$H322),"",(VLOOKUP($B322,Taxen!$A:$D,3,FALSE)*$H322))</f>
        <v/>
      </c>
      <c r="P322" s="31" t="str">
        <f>IF(ISERROR(VLOOKUP($B322,Taxen!$A:$D,4,FALSE)*$H322),"",(VLOOKUP($B322,Taxen!$A:$D,4,FALSE)*$H322))</f>
        <v/>
      </c>
      <c r="Q322" s="32" t="str">
        <f t="shared" si="24"/>
        <v/>
      </c>
      <c r="R322" s="141"/>
      <c r="S322" s="33" t="str">
        <f t="shared" si="25"/>
        <v/>
      </c>
      <c r="T322" s="33" t="str">
        <f>IF(ISERROR(VLOOKUP($B322,Taxen!$A:$E,5,FALSE)),"",(VLOOKUP($B322,Taxen!$A:$E,5,FALSE)))</f>
        <v/>
      </c>
      <c r="U322" s="9" t="str">
        <f t="shared" si="26"/>
        <v>ok</v>
      </c>
      <c r="X322" s="102" t="e">
        <f>VLOOKUP($E322,'Erfassung Adressen'!$A:$M,'Erfassung Adressen'!G$1,FALSE)</f>
        <v>#N/A</v>
      </c>
      <c r="Y322" s="102" t="e">
        <f>VLOOKUP($E322,'Erfassung Adressen'!$A:$M,'Erfassung Adressen'!D$1,FALSE)</f>
        <v>#N/A</v>
      </c>
      <c r="Z322" s="102" t="e">
        <f>VLOOKUP($E322,'Erfassung Adressen'!$A:$M,'Erfassung Adressen'!E$1,FALSE)</f>
        <v>#N/A</v>
      </c>
      <c r="AA322" s="102" t="e">
        <f>VLOOKUP($E322,'Erfassung Adressen'!$A:$M,'Erfassung Adressen'!I$1,FALSE)</f>
        <v>#N/A</v>
      </c>
      <c r="AB322" s="102" t="e">
        <f>VLOOKUP($E322,'Erfassung Adressen'!$A:$M,'Erfassung Adressen'!J$1,FALSE)</f>
        <v>#N/A</v>
      </c>
      <c r="AC322" s="102" t="e">
        <f>VLOOKUP($E322,'Erfassung Adressen'!$A:$M,'Erfassung Adressen'!K$1,FALSE)</f>
        <v>#N/A</v>
      </c>
      <c r="AD322" s="102" t="e">
        <f>VLOOKUP($E322,'Erfassung Adressen'!$A:$M,'Erfassung Adressen'!L$1,FALSE)</f>
        <v>#N/A</v>
      </c>
      <c r="AE322" s="102" t="e">
        <f>VLOOKUP($E322,'Erfassung Adressen'!$A:$M,'Erfassung Adressen'!M$1,FALSE)</f>
        <v>#N/A</v>
      </c>
    </row>
    <row r="323" spans="1:31" x14ac:dyDescent="0.2">
      <c r="A323" s="147"/>
      <c r="B323" s="35"/>
      <c r="C323" s="84"/>
      <c r="D323" s="84"/>
      <c r="E323" s="84"/>
      <c r="F323" s="111"/>
      <c r="G323" s="84"/>
      <c r="H323" s="83"/>
      <c r="I323" s="84"/>
      <c r="J323" s="75" t="str">
        <f t="shared" si="23"/>
        <v/>
      </c>
      <c r="K323" s="85" t="str">
        <f>IF(B323="","",VLOOKUP(B323,Taxen!$A$1:$E$13,3,FALSE)*H323)</f>
        <v/>
      </c>
      <c r="L323" s="86" t="str">
        <f>IF(B323="","",VLOOKUP(B323,Taxen!$A$1:$E$13,4,FALSE)*H323)</f>
        <v/>
      </c>
      <c r="M323" s="65"/>
      <c r="N323" s="29" t="str">
        <f>IF(ISERROR(VLOOKUP($B323,Taxen!$A:$D,2,FALSE)*$H323),"",(VLOOKUP($B323,Taxen!$A:$D,2,FALSE)*$H323))</f>
        <v/>
      </c>
      <c r="O323" s="30" t="str">
        <f>IF(ISERROR(VLOOKUP($B323,Taxen!$A:$D,3,FALSE)*$H323),"",(VLOOKUP($B323,Taxen!$A:$D,3,FALSE)*$H323))</f>
        <v/>
      </c>
      <c r="P323" s="31" t="str">
        <f>IF(ISERROR(VLOOKUP($B323,Taxen!$A:$D,4,FALSE)*$H323),"",(VLOOKUP($B323,Taxen!$A:$D,4,FALSE)*$H323))</f>
        <v/>
      </c>
      <c r="Q323" s="32" t="str">
        <f t="shared" si="24"/>
        <v/>
      </c>
      <c r="R323" s="141"/>
      <c r="S323" s="33" t="str">
        <f t="shared" si="25"/>
        <v/>
      </c>
      <c r="T323" s="33" t="str">
        <f>IF(ISERROR(VLOOKUP($B323,Taxen!$A:$E,5,FALSE)),"",(VLOOKUP($B323,Taxen!$A:$E,5,FALSE)))</f>
        <v/>
      </c>
      <c r="U323" s="9" t="str">
        <f t="shared" si="26"/>
        <v>ok</v>
      </c>
      <c r="X323" s="102" t="e">
        <f>VLOOKUP($E323,'Erfassung Adressen'!$A:$M,'Erfassung Adressen'!G$1,FALSE)</f>
        <v>#N/A</v>
      </c>
      <c r="Y323" s="102" t="e">
        <f>VLOOKUP($E323,'Erfassung Adressen'!$A:$M,'Erfassung Adressen'!D$1,FALSE)</f>
        <v>#N/A</v>
      </c>
      <c r="Z323" s="102" t="e">
        <f>VLOOKUP($E323,'Erfassung Adressen'!$A:$M,'Erfassung Adressen'!E$1,FALSE)</f>
        <v>#N/A</v>
      </c>
      <c r="AA323" s="102" t="e">
        <f>VLOOKUP($E323,'Erfassung Adressen'!$A:$M,'Erfassung Adressen'!I$1,FALSE)</f>
        <v>#N/A</v>
      </c>
      <c r="AB323" s="102" t="e">
        <f>VLOOKUP($E323,'Erfassung Adressen'!$A:$M,'Erfassung Adressen'!J$1,FALSE)</f>
        <v>#N/A</v>
      </c>
      <c r="AC323" s="102" t="e">
        <f>VLOOKUP($E323,'Erfassung Adressen'!$A:$M,'Erfassung Adressen'!K$1,FALSE)</f>
        <v>#N/A</v>
      </c>
      <c r="AD323" s="102" t="e">
        <f>VLOOKUP($E323,'Erfassung Adressen'!$A:$M,'Erfassung Adressen'!L$1,FALSE)</f>
        <v>#N/A</v>
      </c>
      <c r="AE323" s="102" t="e">
        <f>VLOOKUP($E323,'Erfassung Adressen'!$A:$M,'Erfassung Adressen'!M$1,FALSE)</f>
        <v>#N/A</v>
      </c>
    </row>
    <row r="324" spans="1:31" x14ac:dyDescent="0.2">
      <c r="A324" s="147"/>
      <c r="B324" s="142"/>
      <c r="C324" s="112"/>
      <c r="D324" s="112"/>
      <c r="E324" s="112"/>
      <c r="F324" s="113"/>
      <c r="G324" s="112"/>
      <c r="H324" s="114"/>
      <c r="I324" s="84"/>
      <c r="J324" s="75" t="str">
        <f t="shared" si="23"/>
        <v/>
      </c>
      <c r="K324" s="85" t="str">
        <f>IF(B324="","",VLOOKUP(B324,Taxen!$A$1:$E$13,3,FALSE)*H324)</f>
        <v/>
      </c>
      <c r="L324" s="86" t="str">
        <f>IF(B324="","",VLOOKUP(B324,Taxen!$A$1:$E$13,4,FALSE)*H324)</f>
        <v/>
      </c>
      <c r="M324" s="65"/>
      <c r="N324" s="29" t="str">
        <f>IF(ISERROR(VLOOKUP($B324,Taxen!$A:$D,2,FALSE)*$H324),"",(VLOOKUP($B324,Taxen!$A:$D,2,FALSE)*$H324))</f>
        <v/>
      </c>
      <c r="O324" s="30" t="str">
        <f>IF(ISERROR(VLOOKUP($B324,Taxen!$A:$D,3,FALSE)*$H324),"",(VLOOKUP($B324,Taxen!$A:$D,3,FALSE)*$H324))</f>
        <v/>
      </c>
      <c r="P324" s="31" t="str">
        <f>IF(ISERROR(VLOOKUP($B324,Taxen!$A:$D,4,FALSE)*$H324),"",(VLOOKUP($B324,Taxen!$A:$D,4,FALSE)*$H324))</f>
        <v/>
      </c>
      <c r="Q324" s="32" t="str">
        <f t="shared" si="24"/>
        <v/>
      </c>
      <c r="R324" s="141"/>
      <c r="S324" s="33" t="str">
        <f t="shared" si="25"/>
        <v/>
      </c>
      <c r="T324" s="33" t="str">
        <f>IF(ISERROR(VLOOKUP($B324,Taxen!$A:$E,5,FALSE)),"",(VLOOKUP($B324,Taxen!$A:$E,5,FALSE)))</f>
        <v/>
      </c>
      <c r="U324" s="9" t="str">
        <f t="shared" si="26"/>
        <v>ok</v>
      </c>
      <c r="X324" s="102" t="e">
        <f>VLOOKUP($E324,'Erfassung Adressen'!$A:$M,'Erfassung Adressen'!G$1,FALSE)</f>
        <v>#N/A</v>
      </c>
      <c r="Y324" s="102" t="e">
        <f>VLOOKUP($E324,'Erfassung Adressen'!$A:$M,'Erfassung Adressen'!D$1,FALSE)</f>
        <v>#N/A</v>
      </c>
      <c r="Z324" s="102" t="e">
        <f>VLOOKUP($E324,'Erfassung Adressen'!$A:$M,'Erfassung Adressen'!E$1,FALSE)</f>
        <v>#N/A</v>
      </c>
      <c r="AA324" s="102" t="e">
        <f>VLOOKUP($E324,'Erfassung Adressen'!$A:$M,'Erfassung Adressen'!I$1,FALSE)</f>
        <v>#N/A</v>
      </c>
      <c r="AB324" s="102" t="e">
        <f>VLOOKUP($E324,'Erfassung Adressen'!$A:$M,'Erfassung Adressen'!J$1,FALSE)</f>
        <v>#N/A</v>
      </c>
      <c r="AC324" s="102" t="e">
        <f>VLOOKUP($E324,'Erfassung Adressen'!$A:$M,'Erfassung Adressen'!K$1,FALSE)</f>
        <v>#N/A</v>
      </c>
      <c r="AD324" s="102" t="e">
        <f>VLOOKUP($E324,'Erfassung Adressen'!$A:$M,'Erfassung Adressen'!L$1,FALSE)</f>
        <v>#N/A</v>
      </c>
      <c r="AE324" s="102" t="e">
        <f>VLOOKUP($E324,'Erfassung Adressen'!$A:$M,'Erfassung Adressen'!M$1,FALSE)</f>
        <v>#N/A</v>
      </c>
    </row>
    <row r="325" spans="1:31" x14ac:dyDescent="0.2">
      <c r="A325" s="147"/>
      <c r="B325" s="35"/>
      <c r="C325" s="84"/>
      <c r="D325" s="84"/>
      <c r="E325" s="84"/>
      <c r="F325" s="111"/>
      <c r="G325" s="84"/>
      <c r="H325" s="83"/>
      <c r="I325" s="84"/>
      <c r="J325" s="75" t="str">
        <f t="shared" si="23"/>
        <v/>
      </c>
      <c r="K325" s="85" t="str">
        <f>IF(B325="","",VLOOKUP(B325,Taxen!$A$1:$E$13,3,FALSE)*H325)</f>
        <v/>
      </c>
      <c r="L325" s="86" t="str">
        <f>IF(B325="","",VLOOKUP(B325,Taxen!$A$1:$E$13,4,FALSE)*H325)</f>
        <v/>
      </c>
      <c r="M325" s="65"/>
      <c r="N325" s="29" t="str">
        <f>IF(ISERROR(VLOOKUP($B325,Taxen!$A:$D,2,FALSE)*$H325),"",(VLOOKUP($B325,Taxen!$A:$D,2,FALSE)*$H325))</f>
        <v/>
      </c>
      <c r="O325" s="30" t="str">
        <f>IF(ISERROR(VLOOKUP($B325,Taxen!$A:$D,3,FALSE)*$H325),"",(VLOOKUP($B325,Taxen!$A:$D,3,FALSE)*$H325))</f>
        <v/>
      </c>
      <c r="P325" s="31" t="str">
        <f>IF(ISERROR(VLOOKUP($B325,Taxen!$A:$D,4,FALSE)*$H325),"",(VLOOKUP($B325,Taxen!$A:$D,4,FALSE)*$H325))</f>
        <v/>
      </c>
      <c r="Q325" s="32" t="str">
        <f t="shared" si="24"/>
        <v/>
      </c>
      <c r="R325" s="141"/>
      <c r="S325" s="33" t="str">
        <f t="shared" si="25"/>
        <v/>
      </c>
      <c r="T325" s="33" t="str">
        <f>IF(ISERROR(VLOOKUP($B325,Taxen!$A:$E,5,FALSE)),"",(VLOOKUP($B325,Taxen!$A:$E,5,FALSE)))</f>
        <v/>
      </c>
      <c r="U325" s="9" t="str">
        <f t="shared" si="26"/>
        <v>ok</v>
      </c>
      <c r="X325" s="102" t="e">
        <f>VLOOKUP($E325,'Erfassung Adressen'!$A:$M,'Erfassung Adressen'!G$1,FALSE)</f>
        <v>#N/A</v>
      </c>
      <c r="Y325" s="102" t="e">
        <f>VLOOKUP($E325,'Erfassung Adressen'!$A:$M,'Erfassung Adressen'!D$1,FALSE)</f>
        <v>#N/A</v>
      </c>
      <c r="Z325" s="102" t="e">
        <f>VLOOKUP($E325,'Erfassung Adressen'!$A:$M,'Erfassung Adressen'!E$1,FALSE)</f>
        <v>#N/A</v>
      </c>
      <c r="AA325" s="102" t="e">
        <f>VLOOKUP($E325,'Erfassung Adressen'!$A:$M,'Erfassung Adressen'!I$1,FALSE)</f>
        <v>#N/A</v>
      </c>
      <c r="AB325" s="102" t="e">
        <f>VLOOKUP($E325,'Erfassung Adressen'!$A:$M,'Erfassung Adressen'!J$1,FALSE)</f>
        <v>#N/A</v>
      </c>
      <c r="AC325" s="102" t="e">
        <f>VLOOKUP($E325,'Erfassung Adressen'!$A:$M,'Erfassung Adressen'!K$1,FALSE)</f>
        <v>#N/A</v>
      </c>
      <c r="AD325" s="102" t="e">
        <f>VLOOKUP($E325,'Erfassung Adressen'!$A:$M,'Erfassung Adressen'!L$1,FALSE)</f>
        <v>#N/A</v>
      </c>
      <c r="AE325" s="102" t="e">
        <f>VLOOKUP($E325,'Erfassung Adressen'!$A:$M,'Erfassung Adressen'!M$1,FALSE)</f>
        <v>#N/A</v>
      </c>
    </row>
    <row r="326" spans="1:31" x14ac:dyDescent="0.2">
      <c r="A326" s="147"/>
      <c r="B326" s="142"/>
      <c r="C326" s="112"/>
      <c r="D326" s="112"/>
      <c r="E326" s="112"/>
      <c r="F326" s="113"/>
      <c r="G326" s="112"/>
      <c r="H326" s="114"/>
      <c r="I326" s="84"/>
      <c r="J326" s="75" t="str">
        <f t="shared" si="23"/>
        <v/>
      </c>
      <c r="K326" s="85" t="str">
        <f>IF(B326="","",VLOOKUP(B326,Taxen!$A$1:$E$13,3,FALSE)*H326)</f>
        <v/>
      </c>
      <c r="L326" s="86" t="str">
        <f>IF(B326="","",VLOOKUP(B326,Taxen!$A$1:$E$13,4,FALSE)*H326)</f>
        <v/>
      </c>
      <c r="M326" s="65"/>
      <c r="N326" s="29" t="str">
        <f>IF(ISERROR(VLOOKUP($B326,Taxen!$A:$D,2,FALSE)*$H326),"",(VLOOKUP($B326,Taxen!$A:$D,2,FALSE)*$H326))</f>
        <v/>
      </c>
      <c r="O326" s="30" t="str">
        <f>IF(ISERROR(VLOOKUP($B326,Taxen!$A:$D,3,FALSE)*$H326),"",(VLOOKUP($B326,Taxen!$A:$D,3,FALSE)*$H326))</f>
        <v/>
      </c>
      <c r="P326" s="31" t="str">
        <f>IF(ISERROR(VLOOKUP($B326,Taxen!$A:$D,4,FALSE)*$H326),"",(VLOOKUP($B326,Taxen!$A:$D,4,FALSE)*$H326))</f>
        <v/>
      </c>
      <c r="Q326" s="32" t="str">
        <f t="shared" si="24"/>
        <v/>
      </c>
      <c r="R326" s="141"/>
      <c r="S326" s="33" t="str">
        <f t="shared" si="25"/>
        <v/>
      </c>
      <c r="T326" s="33" t="str">
        <f>IF(ISERROR(VLOOKUP($B326,Taxen!$A:$E,5,FALSE)),"",(VLOOKUP($B326,Taxen!$A:$E,5,FALSE)))</f>
        <v/>
      </c>
      <c r="U326" s="9" t="str">
        <f t="shared" si="26"/>
        <v>ok</v>
      </c>
      <c r="X326" s="102" t="e">
        <f>VLOOKUP($E326,'Erfassung Adressen'!$A:$M,'Erfassung Adressen'!G$1,FALSE)</f>
        <v>#N/A</v>
      </c>
      <c r="Y326" s="102" t="e">
        <f>VLOOKUP($E326,'Erfassung Adressen'!$A:$M,'Erfassung Adressen'!D$1,FALSE)</f>
        <v>#N/A</v>
      </c>
      <c r="Z326" s="102" t="e">
        <f>VLOOKUP($E326,'Erfassung Adressen'!$A:$M,'Erfassung Adressen'!E$1,FALSE)</f>
        <v>#N/A</v>
      </c>
      <c r="AA326" s="102" t="e">
        <f>VLOOKUP($E326,'Erfassung Adressen'!$A:$M,'Erfassung Adressen'!I$1,FALSE)</f>
        <v>#N/A</v>
      </c>
      <c r="AB326" s="102" t="e">
        <f>VLOOKUP($E326,'Erfassung Adressen'!$A:$M,'Erfassung Adressen'!J$1,FALSE)</f>
        <v>#N/A</v>
      </c>
      <c r="AC326" s="102" t="e">
        <f>VLOOKUP($E326,'Erfassung Adressen'!$A:$M,'Erfassung Adressen'!K$1,FALSE)</f>
        <v>#N/A</v>
      </c>
      <c r="AD326" s="102" t="e">
        <f>VLOOKUP($E326,'Erfassung Adressen'!$A:$M,'Erfassung Adressen'!L$1,FALSE)</f>
        <v>#N/A</v>
      </c>
      <c r="AE326" s="102" t="e">
        <f>VLOOKUP($E326,'Erfassung Adressen'!$A:$M,'Erfassung Adressen'!M$1,FALSE)</f>
        <v>#N/A</v>
      </c>
    </row>
    <row r="327" spans="1:31" x14ac:dyDescent="0.2">
      <c r="A327" s="147"/>
      <c r="B327" s="35"/>
      <c r="C327" s="84"/>
      <c r="D327" s="84"/>
      <c r="E327" s="84"/>
      <c r="F327" s="111"/>
      <c r="G327" s="84"/>
      <c r="H327" s="83"/>
      <c r="I327" s="84"/>
      <c r="J327" s="75" t="str">
        <f t="shared" si="23"/>
        <v/>
      </c>
      <c r="K327" s="85" t="str">
        <f>IF(B327="","",VLOOKUP(B327,Taxen!$A$1:$E$13,3,FALSE)*H327)</f>
        <v/>
      </c>
      <c r="L327" s="86" t="str">
        <f>IF(B327="","",VLOOKUP(B327,Taxen!$A$1:$E$13,4,FALSE)*H327)</f>
        <v/>
      </c>
      <c r="M327" s="65"/>
      <c r="N327" s="29" t="str">
        <f>IF(ISERROR(VLOOKUP($B327,Taxen!$A:$D,2,FALSE)*$H327),"",(VLOOKUP($B327,Taxen!$A:$D,2,FALSE)*$H327))</f>
        <v/>
      </c>
      <c r="O327" s="30" t="str">
        <f>IF(ISERROR(VLOOKUP($B327,Taxen!$A:$D,3,FALSE)*$H327),"",(VLOOKUP($B327,Taxen!$A:$D,3,FALSE)*$H327))</f>
        <v/>
      </c>
      <c r="P327" s="31" t="str">
        <f>IF(ISERROR(VLOOKUP($B327,Taxen!$A:$D,4,FALSE)*$H327),"",(VLOOKUP($B327,Taxen!$A:$D,4,FALSE)*$H327))</f>
        <v/>
      </c>
      <c r="Q327" s="32" t="str">
        <f t="shared" si="24"/>
        <v/>
      </c>
      <c r="R327" s="141"/>
      <c r="S327" s="33" t="str">
        <f t="shared" si="25"/>
        <v/>
      </c>
      <c r="T327" s="33" t="str">
        <f>IF(ISERROR(VLOOKUP($B327,Taxen!$A:$E,5,FALSE)),"",(VLOOKUP($B327,Taxen!$A:$E,5,FALSE)))</f>
        <v/>
      </c>
      <c r="U327" s="9" t="str">
        <f t="shared" si="26"/>
        <v>ok</v>
      </c>
      <c r="X327" s="102" t="e">
        <f>VLOOKUP($E327,'Erfassung Adressen'!$A:$M,'Erfassung Adressen'!G$1,FALSE)</f>
        <v>#N/A</v>
      </c>
      <c r="Y327" s="102" t="e">
        <f>VLOOKUP($E327,'Erfassung Adressen'!$A:$M,'Erfassung Adressen'!D$1,FALSE)</f>
        <v>#N/A</v>
      </c>
      <c r="Z327" s="102" t="e">
        <f>VLOOKUP($E327,'Erfassung Adressen'!$A:$M,'Erfassung Adressen'!E$1,FALSE)</f>
        <v>#N/A</v>
      </c>
      <c r="AA327" s="102" t="e">
        <f>VLOOKUP($E327,'Erfassung Adressen'!$A:$M,'Erfassung Adressen'!I$1,FALSE)</f>
        <v>#N/A</v>
      </c>
      <c r="AB327" s="102" t="e">
        <f>VLOOKUP($E327,'Erfassung Adressen'!$A:$M,'Erfassung Adressen'!J$1,FALSE)</f>
        <v>#N/A</v>
      </c>
      <c r="AC327" s="102" t="e">
        <f>VLOOKUP($E327,'Erfassung Adressen'!$A:$M,'Erfassung Adressen'!K$1,FALSE)</f>
        <v>#N/A</v>
      </c>
      <c r="AD327" s="102" t="e">
        <f>VLOOKUP($E327,'Erfassung Adressen'!$A:$M,'Erfassung Adressen'!L$1,FALSE)</f>
        <v>#N/A</v>
      </c>
      <c r="AE327" s="102" t="e">
        <f>VLOOKUP($E327,'Erfassung Adressen'!$A:$M,'Erfassung Adressen'!M$1,FALSE)</f>
        <v>#N/A</v>
      </c>
    </row>
    <row r="328" spans="1:31" x14ac:dyDescent="0.2">
      <c r="A328" s="147"/>
      <c r="B328" s="142"/>
      <c r="C328" s="112"/>
      <c r="D328" s="112"/>
      <c r="E328" s="112"/>
      <c r="F328" s="113"/>
      <c r="G328" s="112"/>
      <c r="H328" s="114"/>
      <c r="I328" s="84"/>
      <c r="J328" s="75" t="str">
        <f t="shared" si="23"/>
        <v/>
      </c>
      <c r="K328" s="85" t="str">
        <f>IF(B328="","",VLOOKUP(B328,Taxen!$A$1:$E$13,3,FALSE)*H328)</f>
        <v/>
      </c>
      <c r="L328" s="86" t="str">
        <f>IF(B328="","",VLOOKUP(B328,Taxen!$A$1:$E$13,4,FALSE)*H328)</f>
        <v/>
      </c>
      <c r="M328" s="65"/>
      <c r="N328" s="29" t="str">
        <f>IF(ISERROR(VLOOKUP($B328,Taxen!$A:$D,2,FALSE)*$H328),"",(VLOOKUP($B328,Taxen!$A:$D,2,FALSE)*$H328))</f>
        <v/>
      </c>
      <c r="O328" s="30" t="str">
        <f>IF(ISERROR(VLOOKUP($B328,Taxen!$A:$D,3,FALSE)*$H328),"",(VLOOKUP($B328,Taxen!$A:$D,3,FALSE)*$H328))</f>
        <v/>
      </c>
      <c r="P328" s="31" t="str">
        <f>IF(ISERROR(VLOOKUP($B328,Taxen!$A:$D,4,FALSE)*$H328),"",(VLOOKUP($B328,Taxen!$A:$D,4,FALSE)*$H328))</f>
        <v/>
      </c>
      <c r="Q328" s="32" t="str">
        <f t="shared" si="24"/>
        <v/>
      </c>
      <c r="R328" s="141"/>
      <c r="S328" s="33" t="str">
        <f t="shared" si="25"/>
        <v/>
      </c>
      <c r="T328" s="33" t="str">
        <f>IF(ISERROR(VLOOKUP($B328,Taxen!$A:$E,5,FALSE)),"",(VLOOKUP($B328,Taxen!$A:$E,5,FALSE)))</f>
        <v/>
      </c>
      <c r="U328" s="9" t="str">
        <f t="shared" si="26"/>
        <v>ok</v>
      </c>
      <c r="X328" s="102" t="e">
        <f>VLOOKUP($E328,'Erfassung Adressen'!$A:$M,'Erfassung Adressen'!G$1,FALSE)</f>
        <v>#N/A</v>
      </c>
      <c r="Y328" s="102" t="e">
        <f>VLOOKUP($E328,'Erfassung Adressen'!$A:$M,'Erfassung Adressen'!D$1,FALSE)</f>
        <v>#N/A</v>
      </c>
      <c r="Z328" s="102" t="e">
        <f>VLOOKUP($E328,'Erfassung Adressen'!$A:$M,'Erfassung Adressen'!E$1,FALSE)</f>
        <v>#N/A</v>
      </c>
      <c r="AA328" s="102" t="e">
        <f>VLOOKUP($E328,'Erfassung Adressen'!$A:$M,'Erfassung Adressen'!I$1,FALSE)</f>
        <v>#N/A</v>
      </c>
      <c r="AB328" s="102" t="e">
        <f>VLOOKUP($E328,'Erfassung Adressen'!$A:$M,'Erfassung Adressen'!J$1,FALSE)</f>
        <v>#N/A</v>
      </c>
      <c r="AC328" s="102" t="e">
        <f>VLOOKUP($E328,'Erfassung Adressen'!$A:$M,'Erfassung Adressen'!K$1,FALSE)</f>
        <v>#N/A</v>
      </c>
      <c r="AD328" s="102" t="e">
        <f>VLOOKUP($E328,'Erfassung Adressen'!$A:$M,'Erfassung Adressen'!L$1,FALSE)</f>
        <v>#N/A</v>
      </c>
      <c r="AE328" s="102" t="e">
        <f>VLOOKUP($E328,'Erfassung Adressen'!$A:$M,'Erfassung Adressen'!M$1,FALSE)</f>
        <v>#N/A</v>
      </c>
    </row>
    <row r="329" spans="1:31" x14ac:dyDescent="0.2">
      <c r="A329" s="147"/>
      <c r="B329" s="35"/>
      <c r="C329" s="84"/>
      <c r="D329" s="84"/>
      <c r="E329" s="84"/>
      <c r="F329" s="111"/>
      <c r="G329" s="84"/>
      <c r="H329" s="83"/>
      <c r="I329" s="84"/>
      <c r="J329" s="75" t="str">
        <f t="shared" si="23"/>
        <v/>
      </c>
      <c r="K329" s="85" t="str">
        <f>IF(B329="","",VLOOKUP(B329,Taxen!$A$1:$E$13,3,FALSE)*H329)</f>
        <v/>
      </c>
      <c r="L329" s="86" t="str">
        <f>IF(B329="","",VLOOKUP(B329,Taxen!$A$1:$E$13,4,FALSE)*H329)</f>
        <v/>
      </c>
      <c r="M329" s="65"/>
      <c r="N329" s="29" t="str">
        <f>IF(ISERROR(VLOOKUP($B329,Taxen!$A:$D,2,FALSE)*$H329),"",(VLOOKUP($B329,Taxen!$A:$D,2,FALSE)*$H329))</f>
        <v/>
      </c>
      <c r="O329" s="30" t="str">
        <f>IF(ISERROR(VLOOKUP($B329,Taxen!$A:$D,3,FALSE)*$H329),"",(VLOOKUP($B329,Taxen!$A:$D,3,FALSE)*$H329))</f>
        <v/>
      </c>
      <c r="P329" s="31" t="str">
        <f>IF(ISERROR(VLOOKUP($B329,Taxen!$A:$D,4,FALSE)*$H329),"",(VLOOKUP($B329,Taxen!$A:$D,4,FALSE)*$H329))</f>
        <v/>
      </c>
      <c r="Q329" s="32" t="str">
        <f t="shared" si="24"/>
        <v/>
      </c>
      <c r="R329" s="141"/>
      <c r="S329" s="33" t="str">
        <f t="shared" si="25"/>
        <v/>
      </c>
      <c r="T329" s="33" t="str">
        <f>IF(ISERROR(VLOOKUP($B329,Taxen!$A:$E,5,FALSE)),"",(VLOOKUP($B329,Taxen!$A:$E,5,FALSE)))</f>
        <v/>
      </c>
      <c r="U329" s="9" t="str">
        <f t="shared" si="26"/>
        <v>ok</v>
      </c>
      <c r="X329" s="102" t="e">
        <f>VLOOKUP($E329,'Erfassung Adressen'!$A:$M,'Erfassung Adressen'!G$1,FALSE)</f>
        <v>#N/A</v>
      </c>
      <c r="Y329" s="102" t="e">
        <f>VLOOKUP($E329,'Erfassung Adressen'!$A:$M,'Erfassung Adressen'!D$1,FALSE)</f>
        <v>#N/A</v>
      </c>
      <c r="Z329" s="102" t="e">
        <f>VLOOKUP($E329,'Erfassung Adressen'!$A:$M,'Erfassung Adressen'!E$1,FALSE)</f>
        <v>#N/A</v>
      </c>
      <c r="AA329" s="102" t="e">
        <f>VLOOKUP($E329,'Erfassung Adressen'!$A:$M,'Erfassung Adressen'!I$1,FALSE)</f>
        <v>#N/A</v>
      </c>
      <c r="AB329" s="102" t="e">
        <f>VLOOKUP($E329,'Erfassung Adressen'!$A:$M,'Erfassung Adressen'!J$1,FALSE)</f>
        <v>#N/A</v>
      </c>
      <c r="AC329" s="102" t="e">
        <f>VLOOKUP($E329,'Erfassung Adressen'!$A:$M,'Erfassung Adressen'!K$1,FALSE)</f>
        <v>#N/A</v>
      </c>
      <c r="AD329" s="102" t="e">
        <f>VLOOKUP($E329,'Erfassung Adressen'!$A:$M,'Erfassung Adressen'!L$1,FALSE)</f>
        <v>#N/A</v>
      </c>
      <c r="AE329" s="102" t="e">
        <f>VLOOKUP($E329,'Erfassung Adressen'!$A:$M,'Erfassung Adressen'!M$1,FALSE)</f>
        <v>#N/A</v>
      </c>
    </row>
    <row r="330" spans="1:31" x14ac:dyDescent="0.2">
      <c r="A330" s="147"/>
      <c r="B330" s="142"/>
      <c r="C330" s="112"/>
      <c r="D330" s="112"/>
      <c r="E330" s="112"/>
      <c r="F330" s="113"/>
      <c r="G330" s="112"/>
      <c r="H330" s="114"/>
      <c r="I330" s="84"/>
      <c r="J330" s="75" t="str">
        <f t="shared" ref="J330:J393" si="27">IF(B330="","",SUM(K330:M330))</f>
        <v/>
      </c>
      <c r="K330" s="85" t="str">
        <f>IF(B330="","",VLOOKUP(B330,Taxen!$A$1:$E$13,3,FALSE)*H330)</f>
        <v/>
      </c>
      <c r="L330" s="86" t="str">
        <f>IF(B330="","",VLOOKUP(B330,Taxen!$A$1:$E$13,4,FALSE)*H330)</f>
        <v/>
      </c>
      <c r="M330" s="65"/>
      <c r="N330" s="29" t="str">
        <f>IF(ISERROR(VLOOKUP($B330,Taxen!$A:$D,2,FALSE)*$H330),"",(VLOOKUP($B330,Taxen!$A:$D,2,FALSE)*$H330))</f>
        <v/>
      </c>
      <c r="O330" s="30" t="str">
        <f>IF(ISERROR(VLOOKUP($B330,Taxen!$A:$D,3,FALSE)*$H330),"",(VLOOKUP($B330,Taxen!$A:$D,3,FALSE)*$H330))</f>
        <v/>
      </c>
      <c r="P330" s="31" t="str">
        <f>IF(ISERROR(VLOOKUP($B330,Taxen!$A:$D,4,FALSE)*$H330),"",(VLOOKUP($B330,Taxen!$A:$D,4,FALSE)*$H330))</f>
        <v/>
      </c>
      <c r="Q330" s="32" t="str">
        <f t="shared" si="24"/>
        <v/>
      </c>
      <c r="R330" s="141"/>
      <c r="S330" s="33" t="str">
        <f t="shared" si="25"/>
        <v/>
      </c>
      <c r="T330" s="33" t="str">
        <f>IF(ISERROR(VLOOKUP($B330,Taxen!$A:$E,5,FALSE)),"",(VLOOKUP($B330,Taxen!$A:$E,5,FALSE)))</f>
        <v/>
      </c>
      <c r="U330" s="9" t="str">
        <f t="shared" si="26"/>
        <v>ok</v>
      </c>
      <c r="X330" s="102" t="e">
        <f>VLOOKUP($E330,'Erfassung Adressen'!$A:$M,'Erfassung Adressen'!G$1,FALSE)</f>
        <v>#N/A</v>
      </c>
      <c r="Y330" s="102" t="e">
        <f>VLOOKUP($E330,'Erfassung Adressen'!$A:$M,'Erfassung Adressen'!D$1,FALSE)</f>
        <v>#N/A</v>
      </c>
      <c r="Z330" s="102" t="e">
        <f>VLOOKUP($E330,'Erfassung Adressen'!$A:$M,'Erfassung Adressen'!E$1,FALSE)</f>
        <v>#N/A</v>
      </c>
      <c r="AA330" s="102" t="e">
        <f>VLOOKUP($E330,'Erfassung Adressen'!$A:$M,'Erfassung Adressen'!I$1,FALSE)</f>
        <v>#N/A</v>
      </c>
      <c r="AB330" s="102" t="e">
        <f>VLOOKUP($E330,'Erfassung Adressen'!$A:$M,'Erfassung Adressen'!J$1,FALSE)</f>
        <v>#N/A</v>
      </c>
      <c r="AC330" s="102" t="e">
        <f>VLOOKUP($E330,'Erfassung Adressen'!$A:$M,'Erfassung Adressen'!K$1,FALSE)</f>
        <v>#N/A</v>
      </c>
      <c r="AD330" s="102" t="e">
        <f>VLOOKUP($E330,'Erfassung Adressen'!$A:$M,'Erfassung Adressen'!L$1,FALSE)</f>
        <v>#N/A</v>
      </c>
      <c r="AE330" s="102" t="e">
        <f>VLOOKUP($E330,'Erfassung Adressen'!$A:$M,'Erfassung Adressen'!M$1,FALSE)</f>
        <v>#N/A</v>
      </c>
    </row>
    <row r="331" spans="1:31" x14ac:dyDescent="0.2">
      <c r="A331" s="147"/>
      <c r="B331" s="35"/>
      <c r="C331" s="84"/>
      <c r="D331" s="84"/>
      <c r="E331" s="84"/>
      <c r="F331" s="111"/>
      <c r="G331" s="84"/>
      <c r="H331" s="83"/>
      <c r="I331" s="84"/>
      <c r="J331" s="75" t="str">
        <f t="shared" si="27"/>
        <v/>
      </c>
      <c r="K331" s="85" t="str">
        <f>IF(B331="","",VLOOKUP(B331,Taxen!$A$1:$E$13,3,FALSE)*H331)</f>
        <v/>
      </c>
      <c r="L331" s="86" t="str">
        <f>IF(B331="","",VLOOKUP(B331,Taxen!$A$1:$E$13,4,FALSE)*H331)</f>
        <v/>
      </c>
      <c r="M331" s="65"/>
      <c r="N331" s="29" t="str">
        <f>IF(ISERROR(VLOOKUP($B331,Taxen!$A:$D,2,FALSE)*$H331),"",(VLOOKUP($B331,Taxen!$A:$D,2,FALSE)*$H331))</f>
        <v/>
      </c>
      <c r="O331" s="30" t="str">
        <f>IF(ISERROR(VLOOKUP($B331,Taxen!$A:$D,3,FALSE)*$H331),"",(VLOOKUP($B331,Taxen!$A:$D,3,FALSE)*$H331))</f>
        <v/>
      </c>
      <c r="P331" s="31" t="str">
        <f>IF(ISERROR(VLOOKUP($B331,Taxen!$A:$D,4,FALSE)*$H331),"",(VLOOKUP($B331,Taxen!$A:$D,4,FALSE)*$H331))</f>
        <v/>
      </c>
      <c r="Q331" s="32" t="str">
        <f t="shared" ref="Q331:Q394" si="28">IF(B331="","",N331-O331-P331)</f>
        <v/>
      </c>
      <c r="R331" s="141"/>
      <c r="S331" s="33" t="str">
        <f t="shared" ref="S331:S394" si="29">IF(Q331="","",Q331/H331)</f>
        <v/>
      </c>
      <c r="T331" s="33" t="str">
        <f>IF(ISERROR(VLOOKUP($B331,Taxen!$A:$E,5,FALSE)),"",(VLOOKUP($B331,Taxen!$A:$E,5,FALSE)))</f>
        <v/>
      </c>
      <c r="U331" s="9" t="str">
        <f t="shared" ref="U331:U394" si="30">IF(S331=T331,"ok","Fehler")</f>
        <v>ok</v>
      </c>
      <c r="X331" s="102" t="e">
        <f>VLOOKUP($E331,'Erfassung Adressen'!$A:$M,'Erfassung Adressen'!G$1,FALSE)</f>
        <v>#N/A</v>
      </c>
      <c r="Y331" s="102" t="e">
        <f>VLOOKUP($E331,'Erfassung Adressen'!$A:$M,'Erfassung Adressen'!D$1,FALSE)</f>
        <v>#N/A</v>
      </c>
      <c r="Z331" s="102" t="e">
        <f>VLOOKUP($E331,'Erfassung Adressen'!$A:$M,'Erfassung Adressen'!E$1,FALSE)</f>
        <v>#N/A</v>
      </c>
      <c r="AA331" s="102" t="e">
        <f>VLOOKUP($E331,'Erfassung Adressen'!$A:$M,'Erfassung Adressen'!I$1,FALSE)</f>
        <v>#N/A</v>
      </c>
      <c r="AB331" s="102" t="e">
        <f>VLOOKUP($E331,'Erfassung Adressen'!$A:$M,'Erfassung Adressen'!J$1,FALSE)</f>
        <v>#N/A</v>
      </c>
      <c r="AC331" s="102" t="e">
        <f>VLOOKUP($E331,'Erfassung Adressen'!$A:$M,'Erfassung Adressen'!K$1,FALSE)</f>
        <v>#N/A</v>
      </c>
      <c r="AD331" s="102" t="e">
        <f>VLOOKUP($E331,'Erfassung Adressen'!$A:$M,'Erfassung Adressen'!L$1,FALSE)</f>
        <v>#N/A</v>
      </c>
      <c r="AE331" s="102" t="e">
        <f>VLOOKUP($E331,'Erfassung Adressen'!$A:$M,'Erfassung Adressen'!M$1,FALSE)</f>
        <v>#N/A</v>
      </c>
    </row>
    <row r="332" spans="1:31" x14ac:dyDescent="0.2">
      <c r="A332" s="147"/>
      <c r="B332" s="142"/>
      <c r="C332" s="112"/>
      <c r="D332" s="112"/>
      <c r="E332" s="112"/>
      <c r="F332" s="113"/>
      <c r="G332" s="112"/>
      <c r="H332" s="114"/>
      <c r="I332" s="84"/>
      <c r="J332" s="75" t="str">
        <f t="shared" si="27"/>
        <v/>
      </c>
      <c r="K332" s="85" t="str">
        <f>IF(B332="","",VLOOKUP(B332,Taxen!$A$1:$E$13,3,FALSE)*H332)</f>
        <v/>
      </c>
      <c r="L332" s="86" t="str">
        <f>IF(B332="","",VLOOKUP(B332,Taxen!$A$1:$E$13,4,FALSE)*H332)</f>
        <v/>
      </c>
      <c r="M332" s="65"/>
      <c r="N332" s="29" t="str">
        <f>IF(ISERROR(VLOOKUP($B332,Taxen!$A:$D,2,FALSE)*$H332),"",(VLOOKUP($B332,Taxen!$A:$D,2,FALSE)*$H332))</f>
        <v/>
      </c>
      <c r="O332" s="30" t="str">
        <f>IF(ISERROR(VLOOKUP($B332,Taxen!$A:$D,3,FALSE)*$H332),"",(VLOOKUP($B332,Taxen!$A:$D,3,FALSE)*$H332))</f>
        <v/>
      </c>
      <c r="P332" s="31" t="str">
        <f>IF(ISERROR(VLOOKUP($B332,Taxen!$A:$D,4,FALSE)*$H332),"",(VLOOKUP($B332,Taxen!$A:$D,4,FALSE)*$H332))</f>
        <v/>
      </c>
      <c r="Q332" s="32" t="str">
        <f t="shared" si="28"/>
        <v/>
      </c>
      <c r="R332" s="141"/>
      <c r="S332" s="33" t="str">
        <f t="shared" si="29"/>
        <v/>
      </c>
      <c r="T332" s="33" t="str">
        <f>IF(ISERROR(VLOOKUP($B332,Taxen!$A:$E,5,FALSE)),"",(VLOOKUP($B332,Taxen!$A:$E,5,FALSE)))</f>
        <v/>
      </c>
      <c r="U332" s="9" t="str">
        <f t="shared" si="30"/>
        <v>ok</v>
      </c>
      <c r="X332" s="102" t="e">
        <f>VLOOKUP($E332,'Erfassung Adressen'!$A:$M,'Erfassung Adressen'!G$1,FALSE)</f>
        <v>#N/A</v>
      </c>
      <c r="Y332" s="102" t="e">
        <f>VLOOKUP($E332,'Erfassung Adressen'!$A:$M,'Erfassung Adressen'!D$1,FALSE)</f>
        <v>#N/A</v>
      </c>
      <c r="Z332" s="102" t="e">
        <f>VLOOKUP($E332,'Erfassung Adressen'!$A:$M,'Erfassung Adressen'!E$1,FALSE)</f>
        <v>#N/A</v>
      </c>
      <c r="AA332" s="102" t="e">
        <f>VLOOKUP($E332,'Erfassung Adressen'!$A:$M,'Erfassung Adressen'!I$1,FALSE)</f>
        <v>#N/A</v>
      </c>
      <c r="AB332" s="102" t="e">
        <f>VLOOKUP($E332,'Erfassung Adressen'!$A:$M,'Erfassung Adressen'!J$1,FALSE)</f>
        <v>#N/A</v>
      </c>
      <c r="AC332" s="102" t="e">
        <f>VLOOKUP($E332,'Erfassung Adressen'!$A:$M,'Erfassung Adressen'!K$1,FALSE)</f>
        <v>#N/A</v>
      </c>
      <c r="AD332" s="102" t="e">
        <f>VLOOKUP($E332,'Erfassung Adressen'!$A:$M,'Erfassung Adressen'!L$1,FALSE)</f>
        <v>#N/A</v>
      </c>
      <c r="AE332" s="102" t="e">
        <f>VLOOKUP($E332,'Erfassung Adressen'!$A:$M,'Erfassung Adressen'!M$1,FALSE)</f>
        <v>#N/A</v>
      </c>
    </row>
    <row r="333" spans="1:31" x14ac:dyDescent="0.2">
      <c r="A333" s="147"/>
      <c r="B333" s="35"/>
      <c r="C333" s="84"/>
      <c r="D333" s="84"/>
      <c r="E333" s="84"/>
      <c r="F333" s="111"/>
      <c r="G333" s="84"/>
      <c r="H333" s="83"/>
      <c r="I333" s="84"/>
      <c r="J333" s="75" t="str">
        <f t="shared" si="27"/>
        <v/>
      </c>
      <c r="K333" s="85" t="str">
        <f>IF(B333="","",VLOOKUP(B333,Taxen!$A$1:$E$13,3,FALSE)*H333)</f>
        <v/>
      </c>
      <c r="L333" s="86" t="str">
        <f>IF(B333="","",VLOOKUP(B333,Taxen!$A$1:$E$13,4,FALSE)*H333)</f>
        <v/>
      </c>
      <c r="M333" s="65"/>
      <c r="N333" s="29" t="str">
        <f>IF(ISERROR(VLOOKUP($B333,Taxen!$A:$D,2,FALSE)*$H333),"",(VLOOKUP($B333,Taxen!$A:$D,2,FALSE)*$H333))</f>
        <v/>
      </c>
      <c r="O333" s="30" t="str">
        <f>IF(ISERROR(VLOOKUP($B333,Taxen!$A:$D,3,FALSE)*$H333),"",(VLOOKUP($B333,Taxen!$A:$D,3,FALSE)*$H333))</f>
        <v/>
      </c>
      <c r="P333" s="31" t="str">
        <f>IF(ISERROR(VLOOKUP($B333,Taxen!$A:$D,4,FALSE)*$H333),"",(VLOOKUP($B333,Taxen!$A:$D,4,FALSE)*$H333))</f>
        <v/>
      </c>
      <c r="Q333" s="32" t="str">
        <f t="shared" si="28"/>
        <v/>
      </c>
      <c r="R333" s="141"/>
      <c r="S333" s="33" t="str">
        <f t="shared" si="29"/>
        <v/>
      </c>
      <c r="T333" s="33" t="str">
        <f>IF(ISERROR(VLOOKUP($B333,Taxen!$A:$E,5,FALSE)),"",(VLOOKUP($B333,Taxen!$A:$E,5,FALSE)))</f>
        <v/>
      </c>
      <c r="U333" s="9" t="str">
        <f t="shared" si="30"/>
        <v>ok</v>
      </c>
      <c r="X333" s="102" t="e">
        <f>VLOOKUP($E333,'Erfassung Adressen'!$A:$M,'Erfassung Adressen'!G$1,FALSE)</f>
        <v>#N/A</v>
      </c>
      <c r="Y333" s="102" t="e">
        <f>VLOOKUP($E333,'Erfassung Adressen'!$A:$M,'Erfassung Adressen'!D$1,FALSE)</f>
        <v>#N/A</v>
      </c>
      <c r="Z333" s="102" t="e">
        <f>VLOOKUP($E333,'Erfassung Adressen'!$A:$M,'Erfassung Adressen'!E$1,FALSE)</f>
        <v>#N/A</v>
      </c>
      <c r="AA333" s="102" t="e">
        <f>VLOOKUP($E333,'Erfassung Adressen'!$A:$M,'Erfassung Adressen'!I$1,FALSE)</f>
        <v>#N/A</v>
      </c>
      <c r="AB333" s="102" t="e">
        <f>VLOOKUP($E333,'Erfassung Adressen'!$A:$M,'Erfassung Adressen'!J$1,FALSE)</f>
        <v>#N/A</v>
      </c>
      <c r="AC333" s="102" t="e">
        <f>VLOOKUP($E333,'Erfassung Adressen'!$A:$M,'Erfassung Adressen'!K$1,FALSE)</f>
        <v>#N/A</v>
      </c>
      <c r="AD333" s="102" t="e">
        <f>VLOOKUP($E333,'Erfassung Adressen'!$A:$M,'Erfassung Adressen'!L$1,FALSE)</f>
        <v>#N/A</v>
      </c>
      <c r="AE333" s="102" t="e">
        <f>VLOOKUP($E333,'Erfassung Adressen'!$A:$M,'Erfassung Adressen'!M$1,FALSE)</f>
        <v>#N/A</v>
      </c>
    </row>
    <row r="334" spans="1:31" x14ac:dyDescent="0.2">
      <c r="A334" s="147"/>
      <c r="B334" s="142"/>
      <c r="C334" s="112"/>
      <c r="D334" s="112"/>
      <c r="E334" s="112"/>
      <c r="F334" s="113"/>
      <c r="G334" s="112"/>
      <c r="H334" s="114"/>
      <c r="I334" s="84"/>
      <c r="J334" s="75" t="str">
        <f t="shared" si="27"/>
        <v/>
      </c>
      <c r="K334" s="85" t="str">
        <f>IF(B334="","",VLOOKUP(B334,Taxen!$A$1:$E$13,3,FALSE)*H334)</f>
        <v/>
      </c>
      <c r="L334" s="86" t="str">
        <f>IF(B334="","",VLOOKUP(B334,Taxen!$A$1:$E$13,4,FALSE)*H334)</f>
        <v/>
      </c>
      <c r="M334" s="65"/>
      <c r="N334" s="29" t="str">
        <f>IF(ISERROR(VLOOKUP($B334,Taxen!$A:$D,2,FALSE)*$H334),"",(VLOOKUP($B334,Taxen!$A:$D,2,FALSE)*$H334))</f>
        <v/>
      </c>
      <c r="O334" s="30" t="str">
        <f>IF(ISERROR(VLOOKUP($B334,Taxen!$A:$D,3,FALSE)*$H334),"",(VLOOKUP($B334,Taxen!$A:$D,3,FALSE)*$H334))</f>
        <v/>
      </c>
      <c r="P334" s="31" t="str">
        <f>IF(ISERROR(VLOOKUP($B334,Taxen!$A:$D,4,FALSE)*$H334),"",(VLOOKUP($B334,Taxen!$A:$D,4,FALSE)*$H334))</f>
        <v/>
      </c>
      <c r="Q334" s="32" t="str">
        <f t="shared" si="28"/>
        <v/>
      </c>
      <c r="R334" s="141"/>
      <c r="S334" s="33" t="str">
        <f t="shared" si="29"/>
        <v/>
      </c>
      <c r="T334" s="33" t="str">
        <f>IF(ISERROR(VLOOKUP($B334,Taxen!$A:$E,5,FALSE)),"",(VLOOKUP($B334,Taxen!$A:$E,5,FALSE)))</f>
        <v/>
      </c>
      <c r="U334" s="9" t="str">
        <f t="shared" si="30"/>
        <v>ok</v>
      </c>
      <c r="X334" s="102" t="e">
        <f>VLOOKUP($E334,'Erfassung Adressen'!$A:$M,'Erfassung Adressen'!G$1,FALSE)</f>
        <v>#N/A</v>
      </c>
      <c r="Y334" s="102" t="e">
        <f>VLOOKUP($E334,'Erfassung Adressen'!$A:$M,'Erfassung Adressen'!D$1,FALSE)</f>
        <v>#N/A</v>
      </c>
      <c r="Z334" s="102" t="e">
        <f>VLOOKUP($E334,'Erfassung Adressen'!$A:$M,'Erfassung Adressen'!E$1,FALSE)</f>
        <v>#N/A</v>
      </c>
      <c r="AA334" s="102" t="e">
        <f>VLOOKUP($E334,'Erfassung Adressen'!$A:$M,'Erfassung Adressen'!I$1,FALSE)</f>
        <v>#N/A</v>
      </c>
      <c r="AB334" s="102" t="e">
        <f>VLOOKUP($E334,'Erfassung Adressen'!$A:$M,'Erfassung Adressen'!J$1,FALSE)</f>
        <v>#N/A</v>
      </c>
      <c r="AC334" s="102" t="e">
        <f>VLOOKUP($E334,'Erfassung Adressen'!$A:$M,'Erfassung Adressen'!K$1,FALSE)</f>
        <v>#N/A</v>
      </c>
      <c r="AD334" s="102" t="e">
        <f>VLOOKUP($E334,'Erfassung Adressen'!$A:$M,'Erfassung Adressen'!L$1,FALSE)</f>
        <v>#N/A</v>
      </c>
      <c r="AE334" s="102" t="e">
        <f>VLOOKUP($E334,'Erfassung Adressen'!$A:$M,'Erfassung Adressen'!M$1,FALSE)</f>
        <v>#N/A</v>
      </c>
    </row>
    <row r="335" spans="1:31" x14ac:dyDescent="0.2">
      <c r="A335" s="147"/>
      <c r="B335" s="35"/>
      <c r="C335" s="84"/>
      <c r="D335" s="84"/>
      <c r="E335" s="84"/>
      <c r="F335" s="111"/>
      <c r="G335" s="84"/>
      <c r="H335" s="83"/>
      <c r="I335" s="84"/>
      <c r="J335" s="75" t="str">
        <f t="shared" si="27"/>
        <v/>
      </c>
      <c r="K335" s="85" t="str">
        <f>IF(B335="","",VLOOKUP(B335,Taxen!$A$1:$E$13,3,FALSE)*H335)</f>
        <v/>
      </c>
      <c r="L335" s="86" t="str">
        <f>IF(B335="","",VLOOKUP(B335,Taxen!$A$1:$E$13,4,FALSE)*H335)</f>
        <v/>
      </c>
      <c r="M335" s="65"/>
      <c r="N335" s="29" t="str">
        <f>IF(ISERROR(VLOOKUP($B335,Taxen!$A:$D,2,FALSE)*$H335),"",(VLOOKUP($B335,Taxen!$A:$D,2,FALSE)*$H335))</f>
        <v/>
      </c>
      <c r="O335" s="30" t="str">
        <f>IF(ISERROR(VLOOKUP($B335,Taxen!$A:$D,3,FALSE)*$H335),"",(VLOOKUP($B335,Taxen!$A:$D,3,FALSE)*$H335))</f>
        <v/>
      </c>
      <c r="P335" s="31" t="str">
        <f>IF(ISERROR(VLOOKUP($B335,Taxen!$A:$D,4,FALSE)*$H335),"",(VLOOKUP($B335,Taxen!$A:$D,4,FALSE)*$H335))</f>
        <v/>
      </c>
      <c r="Q335" s="32" t="str">
        <f t="shared" si="28"/>
        <v/>
      </c>
      <c r="R335" s="141"/>
      <c r="S335" s="33" t="str">
        <f t="shared" si="29"/>
        <v/>
      </c>
      <c r="T335" s="33" t="str">
        <f>IF(ISERROR(VLOOKUP($B335,Taxen!$A:$E,5,FALSE)),"",(VLOOKUP($B335,Taxen!$A:$E,5,FALSE)))</f>
        <v/>
      </c>
      <c r="U335" s="9" t="str">
        <f t="shared" si="30"/>
        <v>ok</v>
      </c>
      <c r="X335" s="102" t="e">
        <f>VLOOKUP($E335,'Erfassung Adressen'!$A:$M,'Erfassung Adressen'!G$1,FALSE)</f>
        <v>#N/A</v>
      </c>
      <c r="Y335" s="102" t="e">
        <f>VLOOKUP($E335,'Erfassung Adressen'!$A:$M,'Erfassung Adressen'!D$1,FALSE)</f>
        <v>#N/A</v>
      </c>
      <c r="Z335" s="102" t="e">
        <f>VLOOKUP($E335,'Erfassung Adressen'!$A:$M,'Erfassung Adressen'!E$1,FALSE)</f>
        <v>#N/A</v>
      </c>
      <c r="AA335" s="102" t="e">
        <f>VLOOKUP($E335,'Erfassung Adressen'!$A:$M,'Erfassung Adressen'!I$1,FALSE)</f>
        <v>#N/A</v>
      </c>
      <c r="AB335" s="102" t="e">
        <f>VLOOKUP($E335,'Erfassung Adressen'!$A:$M,'Erfassung Adressen'!J$1,FALSE)</f>
        <v>#N/A</v>
      </c>
      <c r="AC335" s="102" t="e">
        <f>VLOOKUP($E335,'Erfassung Adressen'!$A:$M,'Erfassung Adressen'!K$1,FALSE)</f>
        <v>#N/A</v>
      </c>
      <c r="AD335" s="102" t="e">
        <f>VLOOKUP($E335,'Erfassung Adressen'!$A:$M,'Erfassung Adressen'!L$1,FALSE)</f>
        <v>#N/A</v>
      </c>
      <c r="AE335" s="102" t="e">
        <f>VLOOKUP($E335,'Erfassung Adressen'!$A:$M,'Erfassung Adressen'!M$1,FALSE)</f>
        <v>#N/A</v>
      </c>
    </row>
    <row r="336" spans="1:31" x14ac:dyDescent="0.2">
      <c r="A336" s="147"/>
      <c r="B336" s="142"/>
      <c r="C336" s="112"/>
      <c r="D336" s="112"/>
      <c r="E336" s="112"/>
      <c r="F336" s="113"/>
      <c r="G336" s="112"/>
      <c r="H336" s="114"/>
      <c r="I336" s="84"/>
      <c r="J336" s="75" t="str">
        <f t="shared" si="27"/>
        <v/>
      </c>
      <c r="K336" s="85" t="str">
        <f>IF(B336="","",VLOOKUP(B336,Taxen!$A$1:$E$13,3,FALSE)*H336)</f>
        <v/>
      </c>
      <c r="L336" s="86" t="str">
        <f>IF(B336="","",VLOOKUP(B336,Taxen!$A$1:$E$13,4,FALSE)*H336)</f>
        <v/>
      </c>
      <c r="M336" s="65"/>
      <c r="N336" s="29" t="str">
        <f>IF(ISERROR(VLOOKUP($B336,Taxen!$A:$D,2,FALSE)*$H336),"",(VLOOKUP($B336,Taxen!$A:$D,2,FALSE)*$H336))</f>
        <v/>
      </c>
      <c r="O336" s="30" t="str">
        <f>IF(ISERROR(VLOOKUP($B336,Taxen!$A:$D,3,FALSE)*$H336),"",(VLOOKUP($B336,Taxen!$A:$D,3,FALSE)*$H336))</f>
        <v/>
      </c>
      <c r="P336" s="31" t="str">
        <f>IF(ISERROR(VLOOKUP($B336,Taxen!$A:$D,4,FALSE)*$H336),"",(VLOOKUP($B336,Taxen!$A:$D,4,FALSE)*$H336))</f>
        <v/>
      </c>
      <c r="Q336" s="32" t="str">
        <f t="shared" si="28"/>
        <v/>
      </c>
      <c r="R336" s="141"/>
      <c r="S336" s="33" t="str">
        <f t="shared" si="29"/>
        <v/>
      </c>
      <c r="T336" s="33" t="str">
        <f>IF(ISERROR(VLOOKUP($B336,Taxen!$A:$E,5,FALSE)),"",(VLOOKUP($B336,Taxen!$A:$E,5,FALSE)))</f>
        <v/>
      </c>
      <c r="U336" s="9" t="str">
        <f t="shared" si="30"/>
        <v>ok</v>
      </c>
      <c r="X336" s="102" t="e">
        <f>VLOOKUP($E336,'Erfassung Adressen'!$A:$M,'Erfassung Adressen'!G$1,FALSE)</f>
        <v>#N/A</v>
      </c>
      <c r="Y336" s="102" t="e">
        <f>VLOOKUP($E336,'Erfassung Adressen'!$A:$M,'Erfassung Adressen'!D$1,FALSE)</f>
        <v>#N/A</v>
      </c>
      <c r="Z336" s="102" t="e">
        <f>VLOOKUP($E336,'Erfassung Adressen'!$A:$M,'Erfassung Adressen'!E$1,FALSE)</f>
        <v>#N/A</v>
      </c>
      <c r="AA336" s="102" t="e">
        <f>VLOOKUP($E336,'Erfassung Adressen'!$A:$M,'Erfassung Adressen'!I$1,FALSE)</f>
        <v>#N/A</v>
      </c>
      <c r="AB336" s="102" t="e">
        <f>VLOOKUP($E336,'Erfassung Adressen'!$A:$M,'Erfassung Adressen'!J$1,FALSE)</f>
        <v>#N/A</v>
      </c>
      <c r="AC336" s="102" t="e">
        <f>VLOOKUP($E336,'Erfassung Adressen'!$A:$M,'Erfassung Adressen'!K$1,FALSE)</f>
        <v>#N/A</v>
      </c>
      <c r="AD336" s="102" t="e">
        <f>VLOOKUP($E336,'Erfassung Adressen'!$A:$M,'Erfassung Adressen'!L$1,FALSE)</f>
        <v>#N/A</v>
      </c>
      <c r="AE336" s="102" t="e">
        <f>VLOOKUP($E336,'Erfassung Adressen'!$A:$M,'Erfassung Adressen'!M$1,FALSE)</f>
        <v>#N/A</v>
      </c>
    </row>
    <row r="337" spans="1:31" x14ac:dyDescent="0.2">
      <c r="A337" s="147"/>
      <c r="B337" s="35"/>
      <c r="C337" s="84"/>
      <c r="D337" s="84"/>
      <c r="E337" s="84"/>
      <c r="F337" s="111"/>
      <c r="G337" s="84"/>
      <c r="H337" s="83"/>
      <c r="I337" s="84"/>
      <c r="J337" s="75" t="str">
        <f t="shared" si="27"/>
        <v/>
      </c>
      <c r="K337" s="85" t="str">
        <f>IF(B337="","",VLOOKUP(B337,Taxen!$A$1:$E$13,3,FALSE)*H337)</f>
        <v/>
      </c>
      <c r="L337" s="86" t="str">
        <f>IF(B337="","",VLOOKUP(B337,Taxen!$A$1:$E$13,4,FALSE)*H337)</f>
        <v/>
      </c>
      <c r="M337" s="65"/>
      <c r="N337" s="29" t="str">
        <f>IF(ISERROR(VLOOKUP($B337,Taxen!$A:$D,2,FALSE)*$H337),"",(VLOOKUP($B337,Taxen!$A:$D,2,FALSE)*$H337))</f>
        <v/>
      </c>
      <c r="O337" s="30" t="str">
        <f>IF(ISERROR(VLOOKUP($B337,Taxen!$A:$D,3,FALSE)*$H337),"",(VLOOKUP($B337,Taxen!$A:$D,3,FALSE)*$H337))</f>
        <v/>
      </c>
      <c r="P337" s="31" t="str">
        <f>IF(ISERROR(VLOOKUP($B337,Taxen!$A:$D,4,FALSE)*$H337),"",(VLOOKUP($B337,Taxen!$A:$D,4,FALSE)*$H337))</f>
        <v/>
      </c>
      <c r="Q337" s="32" t="str">
        <f t="shared" si="28"/>
        <v/>
      </c>
      <c r="R337" s="141"/>
      <c r="S337" s="33" t="str">
        <f t="shared" si="29"/>
        <v/>
      </c>
      <c r="T337" s="33" t="str">
        <f>IF(ISERROR(VLOOKUP($B337,Taxen!$A:$E,5,FALSE)),"",(VLOOKUP($B337,Taxen!$A:$E,5,FALSE)))</f>
        <v/>
      </c>
      <c r="U337" s="9" t="str">
        <f t="shared" si="30"/>
        <v>ok</v>
      </c>
      <c r="X337" s="102" t="e">
        <f>VLOOKUP($E337,'Erfassung Adressen'!$A:$M,'Erfassung Adressen'!G$1,FALSE)</f>
        <v>#N/A</v>
      </c>
      <c r="Y337" s="102" t="e">
        <f>VLOOKUP($E337,'Erfassung Adressen'!$A:$M,'Erfassung Adressen'!D$1,FALSE)</f>
        <v>#N/A</v>
      </c>
      <c r="Z337" s="102" t="e">
        <f>VLOOKUP($E337,'Erfassung Adressen'!$A:$M,'Erfassung Adressen'!E$1,FALSE)</f>
        <v>#N/A</v>
      </c>
      <c r="AA337" s="102" t="e">
        <f>VLOOKUP($E337,'Erfassung Adressen'!$A:$M,'Erfassung Adressen'!I$1,FALSE)</f>
        <v>#N/A</v>
      </c>
      <c r="AB337" s="102" t="e">
        <f>VLOOKUP($E337,'Erfassung Adressen'!$A:$M,'Erfassung Adressen'!J$1,FALSE)</f>
        <v>#N/A</v>
      </c>
      <c r="AC337" s="102" t="e">
        <f>VLOOKUP($E337,'Erfassung Adressen'!$A:$M,'Erfassung Adressen'!K$1,FALSE)</f>
        <v>#N/A</v>
      </c>
      <c r="AD337" s="102" t="e">
        <f>VLOOKUP($E337,'Erfassung Adressen'!$A:$M,'Erfassung Adressen'!L$1,FALSE)</f>
        <v>#N/A</v>
      </c>
      <c r="AE337" s="102" t="e">
        <f>VLOOKUP($E337,'Erfassung Adressen'!$A:$M,'Erfassung Adressen'!M$1,FALSE)</f>
        <v>#N/A</v>
      </c>
    </row>
    <row r="338" spans="1:31" x14ac:dyDescent="0.2">
      <c r="A338" s="147"/>
      <c r="B338" s="142"/>
      <c r="C338" s="112"/>
      <c r="D338" s="112"/>
      <c r="E338" s="112"/>
      <c r="F338" s="113"/>
      <c r="G338" s="112"/>
      <c r="H338" s="114"/>
      <c r="I338" s="84"/>
      <c r="J338" s="75" t="str">
        <f t="shared" si="27"/>
        <v/>
      </c>
      <c r="K338" s="85" t="str">
        <f>IF(B338="","",VLOOKUP(B338,Taxen!$A$1:$E$13,3,FALSE)*H338)</f>
        <v/>
      </c>
      <c r="L338" s="86" t="str">
        <f>IF(B338="","",VLOOKUP(B338,Taxen!$A$1:$E$13,4,FALSE)*H338)</f>
        <v/>
      </c>
      <c r="M338" s="65"/>
      <c r="N338" s="29" t="str">
        <f>IF(ISERROR(VLOOKUP($B338,Taxen!$A:$D,2,FALSE)*$H338),"",(VLOOKUP($B338,Taxen!$A:$D,2,FALSE)*$H338))</f>
        <v/>
      </c>
      <c r="O338" s="30" t="str">
        <f>IF(ISERROR(VLOOKUP($B338,Taxen!$A:$D,3,FALSE)*$H338),"",(VLOOKUP($B338,Taxen!$A:$D,3,FALSE)*$H338))</f>
        <v/>
      </c>
      <c r="P338" s="31" t="str">
        <f>IF(ISERROR(VLOOKUP($B338,Taxen!$A:$D,4,FALSE)*$H338),"",(VLOOKUP($B338,Taxen!$A:$D,4,FALSE)*$H338))</f>
        <v/>
      </c>
      <c r="Q338" s="32" t="str">
        <f t="shared" si="28"/>
        <v/>
      </c>
      <c r="R338" s="141"/>
      <c r="S338" s="33" t="str">
        <f t="shared" si="29"/>
        <v/>
      </c>
      <c r="T338" s="33" t="str">
        <f>IF(ISERROR(VLOOKUP($B338,Taxen!$A:$E,5,FALSE)),"",(VLOOKUP($B338,Taxen!$A:$E,5,FALSE)))</f>
        <v/>
      </c>
      <c r="U338" s="9" t="str">
        <f t="shared" si="30"/>
        <v>ok</v>
      </c>
      <c r="X338" s="102" t="e">
        <f>VLOOKUP($E338,'Erfassung Adressen'!$A:$M,'Erfassung Adressen'!G$1,FALSE)</f>
        <v>#N/A</v>
      </c>
      <c r="Y338" s="102" t="e">
        <f>VLOOKUP($E338,'Erfassung Adressen'!$A:$M,'Erfassung Adressen'!D$1,FALSE)</f>
        <v>#N/A</v>
      </c>
      <c r="Z338" s="102" t="e">
        <f>VLOOKUP($E338,'Erfassung Adressen'!$A:$M,'Erfassung Adressen'!E$1,FALSE)</f>
        <v>#N/A</v>
      </c>
      <c r="AA338" s="102" t="e">
        <f>VLOOKUP($E338,'Erfassung Adressen'!$A:$M,'Erfassung Adressen'!I$1,FALSE)</f>
        <v>#N/A</v>
      </c>
      <c r="AB338" s="102" t="e">
        <f>VLOOKUP($E338,'Erfassung Adressen'!$A:$M,'Erfassung Adressen'!J$1,FALSE)</f>
        <v>#N/A</v>
      </c>
      <c r="AC338" s="102" t="e">
        <f>VLOOKUP($E338,'Erfassung Adressen'!$A:$M,'Erfassung Adressen'!K$1,FALSE)</f>
        <v>#N/A</v>
      </c>
      <c r="AD338" s="102" t="e">
        <f>VLOOKUP($E338,'Erfassung Adressen'!$A:$M,'Erfassung Adressen'!L$1,FALSE)</f>
        <v>#N/A</v>
      </c>
      <c r="AE338" s="102" t="e">
        <f>VLOOKUP($E338,'Erfassung Adressen'!$A:$M,'Erfassung Adressen'!M$1,FALSE)</f>
        <v>#N/A</v>
      </c>
    </row>
    <row r="339" spans="1:31" x14ac:dyDescent="0.2">
      <c r="A339" s="147"/>
      <c r="B339" s="35"/>
      <c r="C339" s="84"/>
      <c r="D339" s="84"/>
      <c r="E339" s="84"/>
      <c r="F339" s="111"/>
      <c r="G339" s="84"/>
      <c r="H339" s="83"/>
      <c r="I339" s="84"/>
      <c r="J339" s="75" t="str">
        <f t="shared" si="27"/>
        <v/>
      </c>
      <c r="K339" s="85" t="str">
        <f>IF(B339="","",VLOOKUP(B339,Taxen!$A$1:$E$13,3,FALSE)*H339)</f>
        <v/>
      </c>
      <c r="L339" s="86" t="str">
        <f>IF(B339="","",VLOOKUP(B339,Taxen!$A$1:$E$13,4,FALSE)*H339)</f>
        <v/>
      </c>
      <c r="M339" s="65"/>
      <c r="N339" s="29" t="str">
        <f>IF(ISERROR(VLOOKUP($B339,Taxen!$A:$D,2,FALSE)*$H339),"",(VLOOKUP($B339,Taxen!$A:$D,2,FALSE)*$H339))</f>
        <v/>
      </c>
      <c r="O339" s="30" t="str">
        <f>IF(ISERROR(VLOOKUP($B339,Taxen!$A:$D,3,FALSE)*$H339),"",(VLOOKUP($B339,Taxen!$A:$D,3,FALSE)*$H339))</f>
        <v/>
      </c>
      <c r="P339" s="31" t="str">
        <f>IF(ISERROR(VLOOKUP($B339,Taxen!$A:$D,4,FALSE)*$H339),"",(VLOOKUP($B339,Taxen!$A:$D,4,FALSE)*$H339))</f>
        <v/>
      </c>
      <c r="Q339" s="32" t="str">
        <f t="shared" si="28"/>
        <v/>
      </c>
      <c r="R339" s="141"/>
      <c r="S339" s="33" t="str">
        <f t="shared" si="29"/>
        <v/>
      </c>
      <c r="T339" s="33" t="str">
        <f>IF(ISERROR(VLOOKUP($B339,Taxen!$A:$E,5,FALSE)),"",(VLOOKUP($B339,Taxen!$A:$E,5,FALSE)))</f>
        <v/>
      </c>
      <c r="U339" s="9" t="str">
        <f t="shared" si="30"/>
        <v>ok</v>
      </c>
      <c r="X339" s="102" t="e">
        <f>VLOOKUP($E339,'Erfassung Adressen'!$A:$M,'Erfassung Adressen'!G$1,FALSE)</f>
        <v>#N/A</v>
      </c>
      <c r="Y339" s="102" t="e">
        <f>VLOOKUP($E339,'Erfassung Adressen'!$A:$M,'Erfassung Adressen'!D$1,FALSE)</f>
        <v>#N/A</v>
      </c>
      <c r="Z339" s="102" t="e">
        <f>VLOOKUP($E339,'Erfassung Adressen'!$A:$M,'Erfassung Adressen'!E$1,FALSE)</f>
        <v>#N/A</v>
      </c>
      <c r="AA339" s="102" t="e">
        <f>VLOOKUP($E339,'Erfassung Adressen'!$A:$M,'Erfassung Adressen'!I$1,FALSE)</f>
        <v>#N/A</v>
      </c>
      <c r="AB339" s="102" t="e">
        <f>VLOOKUP($E339,'Erfassung Adressen'!$A:$M,'Erfassung Adressen'!J$1,FALSE)</f>
        <v>#N/A</v>
      </c>
      <c r="AC339" s="102" t="e">
        <f>VLOOKUP($E339,'Erfassung Adressen'!$A:$M,'Erfassung Adressen'!K$1,FALSE)</f>
        <v>#N/A</v>
      </c>
      <c r="AD339" s="102" t="e">
        <f>VLOOKUP($E339,'Erfassung Adressen'!$A:$M,'Erfassung Adressen'!L$1,FALSE)</f>
        <v>#N/A</v>
      </c>
      <c r="AE339" s="102" t="e">
        <f>VLOOKUP($E339,'Erfassung Adressen'!$A:$M,'Erfassung Adressen'!M$1,FALSE)</f>
        <v>#N/A</v>
      </c>
    </row>
    <row r="340" spans="1:31" x14ac:dyDescent="0.2">
      <c r="A340" s="147"/>
      <c r="B340" s="142"/>
      <c r="C340" s="112"/>
      <c r="D340" s="112"/>
      <c r="E340" s="112"/>
      <c r="F340" s="113"/>
      <c r="G340" s="112"/>
      <c r="H340" s="114"/>
      <c r="I340" s="84"/>
      <c r="J340" s="75" t="str">
        <f t="shared" si="27"/>
        <v/>
      </c>
      <c r="K340" s="85" t="str">
        <f>IF(B340="","",VLOOKUP(B340,Taxen!$A$1:$E$13,3,FALSE)*H340)</f>
        <v/>
      </c>
      <c r="L340" s="86" t="str">
        <f>IF(B340="","",VLOOKUP(B340,Taxen!$A$1:$E$13,4,FALSE)*H340)</f>
        <v/>
      </c>
      <c r="M340" s="65"/>
      <c r="N340" s="29" t="str">
        <f>IF(ISERROR(VLOOKUP($B340,Taxen!$A:$D,2,FALSE)*$H340),"",(VLOOKUP($B340,Taxen!$A:$D,2,FALSE)*$H340))</f>
        <v/>
      </c>
      <c r="O340" s="30" t="str">
        <f>IF(ISERROR(VLOOKUP($B340,Taxen!$A:$D,3,FALSE)*$H340),"",(VLOOKUP($B340,Taxen!$A:$D,3,FALSE)*$H340))</f>
        <v/>
      </c>
      <c r="P340" s="31" t="str">
        <f>IF(ISERROR(VLOOKUP($B340,Taxen!$A:$D,4,FALSE)*$H340),"",(VLOOKUP($B340,Taxen!$A:$D,4,FALSE)*$H340))</f>
        <v/>
      </c>
      <c r="Q340" s="32" t="str">
        <f t="shared" si="28"/>
        <v/>
      </c>
      <c r="R340" s="141"/>
      <c r="S340" s="33" t="str">
        <f t="shared" si="29"/>
        <v/>
      </c>
      <c r="T340" s="33" t="str">
        <f>IF(ISERROR(VLOOKUP($B340,Taxen!$A:$E,5,FALSE)),"",(VLOOKUP($B340,Taxen!$A:$E,5,FALSE)))</f>
        <v/>
      </c>
      <c r="U340" s="9" t="str">
        <f t="shared" si="30"/>
        <v>ok</v>
      </c>
      <c r="X340" s="102" t="e">
        <f>VLOOKUP($E340,'Erfassung Adressen'!$A:$M,'Erfassung Adressen'!G$1,FALSE)</f>
        <v>#N/A</v>
      </c>
      <c r="Y340" s="102" t="e">
        <f>VLOOKUP($E340,'Erfassung Adressen'!$A:$M,'Erfassung Adressen'!D$1,FALSE)</f>
        <v>#N/A</v>
      </c>
      <c r="Z340" s="102" t="e">
        <f>VLOOKUP($E340,'Erfassung Adressen'!$A:$M,'Erfassung Adressen'!E$1,FALSE)</f>
        <v>#N/A</v>
      </c>
      <c r="AA340" s="102" t="e">
        <f>VLOOKUP($E340,'Erfassung Adressen'!$A:$M,'Erfassung Adressen'!I$1,FALSE)</f>
        <v>#N/A</v>
      </c>
      <c r="AB340" s="102" t="e">
        <f>VLOOKUP($E340,'Erfassung Adressen'!$A:$M,'Erfassung Adressen'!J$1,FALSE)</f>
        <v>#N/A</v>
      </c>
      <c r="AC340" s="102" t="e">
        <f>VLOOKUP($E340,'Erfassung Adressen'!$A:$M,'Erfassung Adressen'!K$1,FALSE)</f>
        <v>#N/A</v>
      </c>
      <c r="AD340" s="102" t="e">
        <f>VLOOKUP($E340,'Erfassung Adressen'!$A:$M,'Erfassung Adressen'!L$1,FALSE)</f>
        <v>#N/A</v>
      </c>
      <c r="AE340" s="102" t="e">
        <f>VLOOKUP($E340,'Erfassung Adressen'!$A:$M,'Erfassung Adressen'!M$1,FALSE)</f>
        <v>#N/A</v>
      </c>
    </row>
    <row r="341" spans="1:31" x14ac:dyDescent="0.2">
      <c r="A341" s="147"/>
      <c r="B341" s="35"/>
      <c r="C341" s="84"/>
      <c r="D341" s="84"/>
      <c r="E341" s="84"/>
      <c r="F341" s="111"/>
      <c r="G341" s="84"/>
      <c r="H341" s="83"/>
      <c r="I341" s="84"/>
      <c r="J341" s="75" t="str">
        <f t="shared" si="27"/>
        <v/>
      </c>
      <c r="K341" s="85" t="str">
        <f>IF(B341="","",VLOOKUP(B341,Taxen!$A$1:$E$13,3,FALSE)*H341)</f>
        <v/>
      </c>
      <c r="L341" s="86" t="str">
        <f>IF(B341="","",VLOOKUP(B341,Taxen!$A$1:$E$13,4,FALSE)*H341)</f>
        <v/>
      </c>
      <c r="M341" s="65"/>
      <c r="N341" s="29" t="str">
        <f>IF(ISERROR(VLOOKUP($B341,Taxen!$A:$D,2,FALSE)*$H341),"",(VLOOKUP($B341,Taxen!$A:$D,2,FALSE)*$H341))</f>
        <v/>
      </c>
      <c r="O341" s="30" t="str">
        <f>IF(ISERROR(VLOOKUP($B341,Taxen!$A:$D,3,FALSE)*$H341),"",(VLOOKUP($B341,Taxen!$A:$D,3,FALSE)*$H341))</f>
        <v/>
      </c>
      <c r="P341" s="31" t="str">
        <f>IF(ISERROR(VLOOKUP($B341,Taxen!$A:$D,4,FALSE)*$H341),"",(VLOOKUP($B341,Taxen!$A:$D,4,FALSE)*$H341))</f>
        <v/>
      </c>
      <c r="Q341" s="32" t="str">
        <f t="shared" si="28"/>
        <v/>
      </c>
      <c r="R341" s="141"/>
      <c r="S341" s="33" t="str">
        <f t="shared" si="29"/>
        <v/>
      </c>
      <c r="T341" s="33" t="str">
        <f>IF(ISERROR(VLOOKUP($B341,Taxen!$A:$E,5,FALSE)),"",(VLOOKUP($B341,Taxen!$A:$E,5,FALSE)))</f>
        <v/>
      </c>
      <c r="U341" s="9" t="str">
        <f t="shared" si="30"/>
        <v>ok</v>
      </c>
      <c r="X341" s="102" t="e">
        <f>VLOOKUP($E341,'Erfassung Adressen'!$A:$M,'Erfassung Adressen'!G$1,FALSE)</f>
        <v>#N/A</v>
      </c>
      <c r="Y341" s="102" t="e">
        <f>VLOOKUP($E341,'Erfassung Adressen'!$A:$M,'Erfassung Adressen'!D$1,FALSE)</f>
        <v>#N/A</v>
      </c>
      <c r="Z341" s="102" t="e">
        <f>VLOOKUP($E341,'Erfassung Adressen'!$A:$M,'Erfassung Adressen'!E$1,FALSE)</f>
        <v>#N/A</v>
      </c>
      <c r="AA341" s="102" t="e">
        <f>VLOOKUP($E341,'Erfassung Adressen'!$A:$M,'Erfassung Adressen'!I$1,FALSE)</f>
        <v>#N/A</v>
      </c>
      <c r="AB341" s="102" t="e">
        <f>VLOOKUP($E341,'Erfassung Adressen'!$A:$M,'Erfassung Adressen'!J$1,FALSE)</f>
        <v>#N/A</v>
      </c>
      <c r="AC341" s="102" t="e">
        <f>VLOOKUP($E341,'Erfassung Adressen'!$A:$M,'Erfassung Adressen'!K$1,FALSE)</f>
        <v>#N/A</v>
      </c>
      <c r="AD341" s="102" t="e">
        <f>VLOOKUP($E341,'Erfassung Adressen'!$A:$M,'Erfassung Adressen'!L$1,FALSE)</f>
        <v>#N/A</v>
      </c>
      <c r="AE341" s="102" t="e">
        <f>VLOOKUP($E341,'Erfassung Adressen'!$A:$M,'Erfassung Adressen'!M$1,FALSE)</f>
        <v>#N/A</v>
      </c>
    </row>
    <row r="342" spans="1:31" x14ac:dyDescent="0.2">
      <c r="A342" s="147"/>
      <c r="B342" s="142"/>
      <c r="C342" s="112"/>
      <c r="D342" s="112"/>
      <c r="E342" s="112"/>
      <c r="F342" s="113"/>
      <c r="G342" s="112"/>
      <c r="H342" s="114"/>
      <c r="I342" s="84"/>
      <c r="J342" s="75" t="str">
        <f t="shared" si="27"/>
        <v/>
      </c>
      <c r="K342" s="85" t="str">
        <f>IF(B342="","",VLOOKUP(B342,Taxen!$A$1:$E$13,3,FALSE)*H342)</f>
        <v/>
      </c>
      <c r="L342" s="86" t="str">
        <f>IF(B342="","",VLOOKUP(B342,Taxen!$A$1:$E$13,4,FALSE)*H342)</f>
        <v/>
      </c>
      <c r="M342" s="65"/>
      <c r="N342" s="29" t="str">
        <f>IF(ISERROR(VLOOKUP($B342,Taxen!$A:$D,2,FALSE)*$H342),"",(VLOOKUP($B342,Taxen!$A:$D,2,FALSE)*$H342))</f>
        <v/>
      </c>
      <c r="O342" s="30" t="str">
        <f>IF(ISERROR(VLOOKUP($B342,Taxen!$A:$D,3,FALSE)*$H342),"",(VLOOKUP($B342,Taxen!$A:$D,3,FALSE)*$H342))</f>
        <v/>
      </c>
      <c r="P342" s="31" t="str">
        <f>IF(ISERROR(VLOOKUP($B342,Taxen!$A:$D,4,FALSE)*$H342),"",(VLOOKUP($B342,Taxen!$A:$D,4,FALSE)*$H342))</f>
        <v/>
      </c>
      <c r="Q342" s="32" t="str">
        <f t="shared" si="28"/>
        <v/>
      </c>
      <c r="R342" s="141"/>
      <c r="S342" s="33" t="str">
        <f t="shared" si="29"/>
        <v/>
      </c>
      <c r="T342" s="33" t="str">
        <f>IF(ISERROR(VLOOKUP($B342,Taxen!$A:$E,5,FALSE)),"",(VLOOKUP($B342,Taxen!$A:$E,5,FALSE)))</f>
        <v/>
      </c>
      <c r="U342" s="9" t="str">
        <f t="shared" si="30"/>
        <v>ok</v>
      </c>
      <c r="X342" s="102" t="e">
        <f>VLOOKUP($E342,'Erfassung Adressen'!$A:$M,'Erfassung Adressen'!G$1,FALSE)</f>
        <v>#N/A</v>
      </c>
      <c r="Y342" s="102" t="e">
        <f>VLOOKUP($E342,'Erfassung Adressen'!$A:$M,'Erfassung Adressen'!D$1,FALSE)</f>
        <v>#N/A</v>
      </c>
      <c r="Z342" s="102" t="e">
        <f>VLOOKUP($E342,'Erfassung Adressen'!$A:$M,'Erfassung Adressen'!E$1,FALSE)</f>
        <v>#N/A</v>
      </c>
      <c r="AA342" s="102" t="e">
        <f>VLOOKUP($E342,'Erfassung Adressen'!$A:$M,'Erfassung Adressen'!I$1,FALSE)</f>
        <v>#N/A</v>
      </c>
      <c r="AB342" s="102" t="e">
        <f>VLOOKUP($E342,'Erfassung Adressen'!$A:$M,'Erfassung Adressen'!J$1,FALSE)</f>
        <v>#N/A</v>
      </c>
      <c r="AC342" s="102" t="e">
        <f>VLOOKUP($E342,'Erfassung Adressen'!$A:$M,'Erfassung Adressen'!K$1,FALSE)</f>
        <v>#N/A</v>
      </c>
      <c r="AD342" s="102" t="e">
        <f>VLOOKUP($E342,'Erfassung Adressen'!$A:$M,'Erfassung Adressen'!L$1,FALSE)</f>
        <v>#N/A</v>
      </c>
      <c r="AE342" s="102" t="e">
        <f>VLOOKUP($E342,'Erfassung Adressen'!$A:$M,'Erfassung Adressen'!M$1,FALSE)</f>
        <v>#N/A</v>
      </c>
    </row>
    <row r="343" spans="1:31" x14ac:dyDescent="0.2">
      <c r="A343" s="147"/>
      <c r="B343" s="35"/>
      <c r="C343" s="84"/>
      <c r="D343" s="84"/>
      <c r="E343" s="84"/>
      <c r="F343" s="111"/>
      <c r="G343" s="84"/>
      <c r="H343" s="83"/>
      <c r="I343" s="84"/>
      <c r="J343" s="75" t="str">
        <f t="shared" si="27"/>
        <v/>
      </c>
      <c r="K343" s="85" t="str">
        <f>IF(B343="","",VLOOKUP(B343,Taxen!$A$1:$E$13,3,FALSE)*H343)</f>
        <v/>
      </c>
      <c r="L343" s="86" t="str">
        <f>IF(B343="","",VLOOKUP(B343,Taxen!$A$1:$E$13,4,FALSE)*H343)</f>
        <v/>
      </c>
      <c r="M343" s="65"/>
      <c r="N343" s="29" t="str">
        <f>IF(ISERROR(VLOOKUP($B343,Taxen!$A:$D,2,FALSE)*$H343),"",(VLOOKUP($B343,Taxen!$A:$D,2,FALSE)*$H343))</f>
        <v/>
      </c>
      <c r="O343" s="30" t="str">
        <f>IF(ISERROR(VLOOKUP($B343,Taxen!$A:$D,3,FALSE)*$H343),"",(VLOOKUP($B343,Taxen!$A:$D,3,FALSE)*$H343))</f>
        <v/>
      </c>
      <c r="P343" s="31" t="str">
        <f>IF(ISERROR(VLOOKUP($B343,Taxen!$A:$D,4,FALSE)*$H343),"",(VLOOKUP($B343,Taxen!$A:$D,4,FALSE)*$H343))</f>
        <v/>
      </c>
      <c r="Q343" s="32" t="str">
        <f t="shared" si="28"/>
        <v/>
      </c>
      <c r="R343" s="141"/>
      <c r="S343" s="33" t="str">
        <f t="shared" si="29"/>
        <v/>
      </c>
      <c r="T343" s="33" t="str">
        <f>IF(ISERROR(VLOOKUP($B343,Taxen!$A:$E,5,FALSE)),"",(VLOOKUP($B343,Taxen!$A:$E,5,FALSE)))</f>
        <v/>
      </c>
      <c r="U343" s="9" t="str">
        <f t="shared" si="30"/>
        <v>ok</v>
      </c>
      <c r="X343" s="102" t="e">
        <f>VLOOKUP($E343,'Erfassung Adressen'!$A:$M,'Erfassung Adressen'!G$1,FALSE)</f>
        <v>#N/A</v>
      </c>
      <c r="Y343" s="102" t="e">
        <f>VLOOKUP($E343,'Erfassung Adressen'!$A:$M,'Erfassung Adressen'!D$1,FALSE)</f>
        <v>#N/A</v>
      </c>
      <c r="Z343" s="102" t="e">
        <f>VLOOKUP($E343,'Erfassung Adressen'!$A:$M,'Erfassung Adressen'!E$1,FALSE)</f>
        <v>#N/A</v>
      </c>
      <c r="AA343" s="102" t="e">
        <f>VLOOKUP($E343,'Erfassung Adressen'!$A:$M,'Erfassung Adressen'!I$1,FALSE)</f>
        <v>#N/A</v>
      </c>
      <c r="AB343" s="102" t="e">
        <f>VLOOKUP($E343,'Erfassung Adressen'!$A:$M,'Erfassung Adressen'!J$1,FALSE)</f>
        <v>#N/A</v>
      </c>
      <c r="AC343" s="102" t="e">
        <f>VLOOKUP($E343,'Erfassung Adressen'!$A:$M,'Erfassung Adressen'!K$1,FALSE)</f>
        <v>#N/A</v>
      </c>
      <c r="AD343" s="102" t="e">
        <f>VLOOKUP($E343,'Erfassung Adressen'!$A:$M,'Erfassung Adressen'!L$1,FALSE)</f>
        <v>#N/A</v>
      </c>
      <c r="AE343" s="102" t="e">
        <f>VLOOKUP($E343,'Erfassung Adressen'!$A:$M,'Erfassung Adressen'!M$1,FALSE)</f>
        <v>#N/A</v>
      </c>
    </row>
    <row r="344" spans="1:31" x14ac:dyDescent="0.2">
      <c r="A344" s="147"/>
      <c r="B344" s="142"/>
      <c r="C344" s="112"/>
      <c r="D344" s="112"/>
      <c r="E344" s="112"/>
      <c r="F344" s="113"/>
      <c r="G344" s="112"/>
      <c r="H344" s="114"/>
      <c r="I344" s="84"/>
      <c r="J344" s="75" t="str">
        <f t="shared" si="27"/>
        <v/>
      </c>
      <c r="K344" s="85" t="str">
        <f>IF(B344="","",VLOOKUP(B344,Taxen!$A$1:$E$13,3,FALSE)*H344)</f>
        <v/>
      </c>
      <c r="L344" s="86" t="str">
        <f>IF(B344="","",VLOOKUP(B344,Taxen!$A$1:$E$13,4,FALSE)*H344)</f>
        <v/>
      </c>
      <c r="M344" s="65"/>
      <c r="N344" s="29" t="str">
        <f>IF(ISERROR(VLOOKUP($B344,Taxen!$A:$D,2,FALSE)*$H344),"",(VLOOKUP($B344,Taxen!$A:$D,2,FALSE)*$H344))</f>
        <v/>
      </c>
      <c r="O344" s="30" t="str">
        <f>IF(ISERROR(VLOOKUP($B344,Taxen!$A:$D,3,FALSE)*$H344),"",(VLOOKUP($B344,Taxen!$A:$D,3,FALSE)*$H344))</f>
        <v/>
      </c>
      <c r="P344" s="31" t="str">
        <f>IF(ISERROR(VLOOKUP($B344,Taxen!$A:$D,4,FALSE)*$H344),"",(VLOOKUP($B344,Taxen!$A:$D,4,FALSE)*$H344))</f>
        <v/>
      </c>
      <c r="Q344" s="32" t="str">
        <f t="shared" si="28"/>
        <v/>
      </c>
      <c r="R344" s="141"/>
      <c r="S344" s="33" t="str">
        <f t="shared" si="29"/>
        <v/>
      </c>
      <c r="T344" s="33" t="str">
        <f>IF(ISERROR(VLOOKUP($B344,Taxen!$A:$E,5,FALSE)),"",(VLOOKUP($B344,Taxen!$A:$E,5,FALSE)))</f>
        <v/>
      </c>
      <c r="U344" s="9" t="str">
        <f t="shared" si="30"/>
        <v>ok</v>
      </c>
      <c r="X344" s="102" t="e">
        <f>VLOOKUP($E344,'Erfassung Adressen'!$A:$M,'Erfassung Adressen'!G$1,FALSE)</f>
        <v>#N/A</v>
      </c>
      <c r="Y344" s="102" t="e">
        <f>VLOOKUP($E344,'Erfassung Adressen'!$A:$M,'Erfassung Adressen'!D$1,FALSE)</f>
        <v>#N/A</v>
      </c>
      <c r="Z344" s="102" t="e">
        <f>VLOOKUP($E344,'Erfassung Adressen'!$A:$M,'Erfassung Adressen'!E$1,FALSE)</f>
        <v>#N/A</v>
      </c>
      <c r="AA344" s="102" t="e">
        <f>VLOOKUP($E344,'Erfassung Adressen'!$A:$M,'Erfassung Adressen'!I$1,FALSE)</f>
        <v>#N/A</v>
      </c>
      <c r="AB344" s="102" t="e">
        <f>VLOOKUP($E344,'Erfassung Adressen'!$A:$M,'Erfassung Adressen'!J$1,FALSE)</f>
        <v>#N/A</v>
      </c>
      <c r="AC344" s="102" t="e">
        <f>VLOOKUP($E344,'Erfassung Adressen'!$A:$M,'Erfassung Adressen'!K$1,FALSE)</f>
        <v>#N/A</v>
      </c>
      <c r="AD344" s="102" t="e">
        <f>VLOOKUP($E344,'Erfassung Adressen'!$A:$M,'Erfassung Adressen'!L$1,FALSE)</f>
        <v>#N/A</v>
      </c>
      <c r="AE344" s="102" t="e">
        <f>VLOOKUP($E344,'Erfassung Adressen'!$A:$M,'Erfassung Adressen'!M$1,FALSE)</f>
        <v>#N/A</v>
      </c>
    </row>
    <row r="345" spans="1:31" x14ac:dyDescent="0.2">
      <c r="A345" s="147"/>
      <c r="B345" s="35"/>
      <c r="C345" s="84"/>
      <c r="D345" s="84"/>
      <c r="E345" s="84"/>
      <c r="F345" s="111"/>
      <c r="G345" s="84"/>
      <c r="H345" s="83"/>
      <c r="I345" s="84"/>
      <c r="J345" s="75" t="str">
        <f t="shared" si="27"/>
        <v/>
      </c>
      <c r="K345" s="85" t="str">
        <f>IF(B345="","",VLOOKUP(B345,Taxen!$A$1:$E$13,3,FALSE)*H345)</f>
        <v/>
      </c>
      <c r="L345" s="86" t="str">
        <f>IF(B345="","",VLOOKUP(B345,Taxen!$A$1:$E$13,4,FALSE)*H345)</f>
        <v/>
      </c>
      <c r="M345" s="65"/>
      <c r="N345" s="29" t="str">
        <f>IF(ISERROR(VLOOKUP($B345,Taxen!$A:$D,2,FALSE)*$H345),"",(VLOOKUP($B345,Taxen!$A:$D,2,FALSE)*$H345))</f>
        <v/>
      </c>
      <c r="O345" s="30" t="str">
        <f>IF(ISERROR(VLOOKUP($B345,Taxen!$A:$D,3,FALSE)*$H345),"",(VLOOKUP($B345,Taxen!$A:$D,3,FALSE)*$H345))</f>
        <v/>
      </c>
      <c r="P345" s="31" t="str">
        <f>IF(ISERROR(VLOOKUP($B345,Taxen!$A:$D,4,FALSE)*$H345),"",(VLOOKUP($B345,Taxen!$A:$D,4,FALSE)*$H345))</f>
        <v/>
      </c>
      <c r="Q345" s="32" t="str">
        <f t="shared" si="28"/>
        <v/>
      </c>
      <c r="R345" s="141"/>
      <c r="S345" s="33" t="str">
        <f t="shared" si="29"/>
        <v/>
      </c>
      <c r="T345" s="33" t="str">
        <f>IF(ISERROR(VLOOKUP($B345,Taxen!$A:$E,5,FALSE)),"",(VLOOKUP($B345,Taxen!$A:$E,5,FALSE)))</f>
        <v/>
      </c>
      <c r="U345" s="9" t="str">
        <f t="shared" si="30"/>
        <v>ok</v>
      </c>
      <c r="X345" s="102" t="e">
        <f>VLOOKUP($E345,'Erfassung Adressen'!$A:$M,'Erfassung Adressen'!G$1,FALSE)</f>
        <v>#N/A</v>
      </c>
      <c r="Y345" s="102" t="e">
        <f>VLOOKUP($E345,'Erfassung Adressen'!$A:$M,'Erfassung Adressen'!D$1,FALSE)</f>
        <v>#N/A</v>
      </c>
      <c r="Z345" s="102" t="e">
        <f>VLOOKUP($E345,'Erfassung Adressen'!$A:$M,'Erfassung Adressen'!E$1,FALSE)</f>
        <v>#N/A</v>
      </c>
      <c r="AA345" s="102" t="e">
        <f>VLOOKUP($E345,'Erfassung Adressen'!$A:$M,'Erfassung Adressen'!I$1,FALSE)</f>
        <v>#N/A</v>
      </c>
      <c r="AB345" s="102" t="e">
        <f>VLOOKUP($E345,'Erfassung Adressen'!$A:$M,'Erfassung Adressen'!J$1,FALSE)</f>
        <v>#N/A</v>
      </c>
      <c r="AC345" s="102" t="e">
        <f>VLOOKUP($E345,'Erfassung Adressen'!$A:$M,'Erfassung Adressen'!K$1,FALSE)</f>
        <v>#N/A</v>
      </c>
      <c r="AD345" s="102" t="e">
        <f>VLOOKUP($E345,'Erfassung Adressen'!$A:$M,'Erfassung Adressen'!L$1,FALSE)</f>
        <v>#N/A</v>
      </c>
      <c r="AE345" s="102" t="e">
        <f>VLOOKUP($E345,'Erfassung Adressen'!$A:$M,'Erfassung Adressen'!M$1,FALSE)</f>
        <v>#N/A</v>
      </c>
    </row>
    <row r="346" spans="1:31" x14ac:dyDescent="0.2">
      <c r="A346" s="147"/>
      <c r="B346" s="142"/>
      <c r="C346" s="112"/>
      <c r="D346" s="112"/>
      <c r="E346" s="112"/>
      <c r="F346" s="113"/>
      <c r="G346" s="112"/>
      <c r="H346" s="114"/>
      <c r="I346" s="84"/>
      <c r="J346" s="75" t="str">
        <f t="shared" si="27"/>
        <v/>
      </c>
      <c r="K346" s="85" t="str">
        <f>IF(B346="","",VLOOKUP(B346,Taxen!$A$1:$E$13,3,FALSE)*H346)</f>
        <v/>
      </c>
      <c r="L346" s="86" t="str">
        <f>IF(B346="","",VLOOKUP(B346,Taxen!$A$1:$E$13,4,FALSE)*H346)</f>
        <v/>
      </c>
      <c r="M346" s="65"/>
      <c r="N346" s="29" t="str">
        <f>IF(ISERROR(VLOOKUP($B346,Taxen!$A:$D,2,FALSE)*$H346),"",(VLOOKUP($B346,Taxen!$A:$D,2,FALSE)*$H346))</f>
        <v/>
      </c>
      <c r="O346" s="30" t="str">
        <f>IF(ISERROR(VLOOKUP($B346,Taxen!$A:$D,3,FALSE)*$H346),"",(VLOOKUP($B346,Taxen!$A:$D,3,FALSE)*$H346))</f>
        <v/>
      </c>
      <c r="P346" s="31" t="str">
        <f>IF(ISERROR(VLOOKUP($B346,Taxen!$A:$D,4,FALSE)*$H346),"",(VLOOKUP($B346,Taxen!$A:$D,4,FALSE)*$H346))</f>
        <v/>
      </c>
      <c r="Q346" s="32" t="str">
        <f t="shared" si="28"/>
        <v/>
      </c>
      <c r="R346" s="141"/>
      <c r="S346" s="33" t="str">
        <f t="shared" si="29"/>
        <v/>
      </c>
      <c r="T346" s="33" t="str">
        <f>IF(ISERROR(VLOOKUP($B346,Taxen!$A:$E,5,FALSE)),"",(VLOOKUP($B346,Taxen!$A:$E,5,FALSE)))</f>
        <v/>
      </c>
      <c r="U346" s="9" t="str">
        <f t="shared" si="30"/>
        <v>ok</v>
      </c>
      <c r="X346" s="102" t="e">
        <f>VLOOKUP($E346,'Erfassung Adressen'!$A:$M,'Erfassung Adressen'!G$1,FALSE)</f>
        <v>#N/A</v>
      </c>
      <c r="Y346" s="102" t="e">
        <f>VLOOKUP($E346,'Erfassung Adressen'!$A:$M,'Erfassung Adressen'!D$1,FALSE)</f>
        <v>#N/A</v>
      </c>
      <c r="Z346" s="102" t="e">
        <f>VLOOKUP($E346,'Erfassung Adressen'!$A:$M,'Erfassung Adressen'!E$1,FALSE)</f>
        <v>#N/A</v>
      </c>
      <c r="AA346" s="102" t="e">
        <f>VLOOKUP($E346,'Erfassung Adressen'!$A:$M,'Erfassung Adressen'!I$1,FALSE)</f>
        <v>#N/A</v>
      </c>
      <c r="AB346" s="102" t="e">
        <f>VLOOKUP($E346,'Erfassung Adressen'!$A:$M,'Erfassung Adressen'!J$1,FALSE)</f>
        <v>#N/A</v>
      </c>
      <c r="AC346" s="102" t="e">
        <f>VLOOKUP($E346,'Erfassung Adressen'!$A:$M,'Erfassung Adressen'!K$1,FALSE)</f>
        <v>#N/A</v>
      </c>
      <c r="AD346" s="102" t="e">
        <f>VLOOKUP($E346,'Erfassung Adressen'!$A:$M,'Erfassung Adressen'!L$1,FALSE)</f>
        <v>#N/A</v>
      </c>
      <c r="AE346" s="102" t="e">
        <f>VLOOKUP($E346,'Erfassung Adressen'!$A:$M,'Erfassung Adressen'!M$1,FALSE)</f>
        <v>#N/A</v>
      </c>
    </row>
    <row r="347" spans="1:31" x14ac:dyDescent="0.2">
      <c r="A347" s="147"/>
      <c r="B347" s="35"/>
      <c r="C347" s="84"/>
      <c r="D347" s="84"/>
      <c r="E347" s="84"/>
      <c r="F347" s="111"/>
      <c r="G347" s="84"/>
      <c r="H347" s="83"/>
      <c r="I347" s="84"/>
      <c r="J347" s="75" t="str">
        <f t="shared" si="27"/>
        <v/>
      </c>
      <c r="K347" s="85" t="str">
        <f>IF(B347="","",VLOOKUP(B347,Taxen!$A$1:$E$13,3,FALSE)*H347)</f>
        <v/>
      </c>
      <c r="L347" s="86" t="str">
        <f>IF(B347="","",VLOOKUP(B347,Taxen!$A$1:$E$13,4,FALSE)*H347)</f>
        <v/>
      </c>
      <c r="M347" s="65"/>
      <c r="N347" s="29" t="str">
        <f>IF(ISERROR(VLOOKUP($B347,Taxen!$A:$D,2,FALSE)*$H347),"",(VLOOKUP($B347,Taxen!$A:$D,2,FALSE)*$H347))</f>
        <v/>
      </c>
      <c r="O347" s="30" t="str">
        <f>IF(ISERROR(VLOOKUP($B347,Taxen!$A:$D,3,FALSE)*$H347),"",(VLOOKUP($B347,Taxen!$A:$D,3,FALSE)*$H347))</f>
        <v/>
      </c>
      <c r="P347" s="31" t="str">
        <f>IF(ISERROR(VLOOKUP($B347,Taxen!$A:$D,4,FALSE)*$H347),"",(VLOOKUP($B347,Taxen!$A:$D,4,FALSE)*$H347))</f>
        <v/>
      </c>
      <c r="Q347" s="32" t="str">
        <f t="shared" si="28"/>
        <v/>
      </c>
      <c r="R347" s="141"/>
      <c r="S347" s="33" t="str">
        <f t="shared" si="29"/>
        <v/>
      </c>
      <c r="T347" s="33" t="str">
        <f>IF(ISERROR(VLOOKUP($B347,Taxen!$A:$E,5,FALSE)),"",(VLOOKUP($B347,Taxen!$A:$E,5,FALSE)))</f>
        <v/>
      </c>
      <c r="U347" s="9" t="str">
        <f t="shared" si="30"/>
        <v>ok</v>
      </c>
      <c r="X347" s="102" t="e">
        <f>VLOOKUP($E347,'Erfassung Adressen'!$A:$M,'Erfassung Adressen'!G$1,FALSE)</f>
        <v>#N/A</v>
      </c>
      <c r="Y347" s="102" t="e">
        <f>VLOOKUP($E347,'Erfassung Adressen'!$A:$M,'Erfassung Adressen'!D$1,FALSE)</f>
        <v>#N/A</v>
      </c>
      <c r="Z347" s="102" t="e">
        <f>VLOOKUP($E347,'Erfassung Adressen'!$A:$M,'Erfassung Adressen'!E$1,FALSE)</f>
        <v>#N/A</v>
      </c>
      <c r="AA347" s="102" t="e">
        <f>VLOOKUP($E347,'Erfassung Adressen'!$A:$M,'Erfassung Adressen'!I$1,FALSE)</f>
        <v>#N/A</v>
      </c>
      <c r="AB347" s="102" t="e">
        <f>VLOOKUP($E347,'Erfassung Adressen'!$A:$M,'Erfassung Adressen'!J$1,FALSE)</f>
        <v>#N/A</v>
      </c>
      <c r="AC347" s="102" t="e">
        <f>VLOOKUP($E347,'Erfassung Adressen'!$A:$M,'Erfassung Adressen'!K$1,FALSE)</f>
        <v>#N/A</v>
      </c>
      <c r="AD347" s="102" t="e">
        <f>VLOOKUP($E347,'Erfassung Adressen'!$A:$M,'Erfassung Adressen'!L$1,FALSE)</f>
        <v>#N/A</v>
      </c>
      <c r="AE347" s="102" t="e">
        <f>VLOOKUP($E347,'Erfassung Adressen'!$A:$M,'Erfassung Adressen'!M$1,FALSE)</f>
        <v>#N/A</v>
      </c>
    </row>
    <row r="348" spans="1:31" x14ac:dyDescent="0.2">
      <c r="A348" s="147"/>
      <c r="B348" s="142"/>
      <c r="C348" s="112"/>
      <c r="D348" s="112"/>
      <c r="E348" s="112"/>
      <c r="F348" s="113"/>
      <c r="G348" s="112"/>
      <c r="H348" s="114"/>
      <c r="I348" s="84"/>
      <c r="J348" s="75" t="str">
        <f t="shared" si="27"/>
        <v/>
      </c>
      <c r="K348" s="85" t="str">
        <f>IF(B348="","",VLOOKUP(B348,Taxen!$A$1:$E$13,3,FALSE)*H348)</f>
        <v/>
      </c>
      <c r="L348" s="86" t="str">
        <f>IF(B348="","",VLOOKUP(B348,Taxen!$A$1:$E$13,4,FALSE)*H348)</f>
        <v/>
      </c>
      <c r="M348" s="65"/>
      <c r="N348" s="29" t="str">
        <f>IF(ISERROR(VLOOKUP($B348,Taxen!$A:$D,2,FALSE)*$H348),"",(VLOOKUP($B348,Taxen!$A:$D,2,FALSE)*$H348))</f>
        <v/>
      </c>
      <c r="O348" s="30" t="str">
        <f>IF(ISERROR(VLOOKUP($B348,Taxen!$A:$D,3,FALSE)*$H348),"",(VLOOKUP($B348,Taxen!$A:$D,3,FALSE)*$H348))</f>
        <v/>
      </c>
      <c r="P348" s="31" t="str">
        <f>IF(ISERROR(VLOOKUP($B348,Taxen!$A:$D,4,FALSE)*$H348),"",(VLOOKUP($B348,Taxen!$A:$D,4,FALSE)*$H348))</f>
        <v/>
      </c>
      <c r="Q348" s="32" t="str">
        <f t="shared" si="28"/>
        <v/>
      </c>
      <c r="R348" s="141"/>
      <c r="S348" s="33" t="str">
        <f t="shared" si="29"/>
        <v/>
      </c>
      <c r="T348" s="33" t="str">
        <f>IF(ISERROR(VLOOKUP($B348,Taxen!$A:$E,5,FALSE)),"",(VLOOKUP($B348,Taxen!$A:$E,5,FALSE)))</f>
        <v/>
      </c>
      <c r="U348" s="9" t="str">
        <f t="shared" si="30"/>
        <v>ok</v>
      </c>
      <c r="X348" s="102" t="e">
        <f>VLOOKUP($E348,'Erfassung Adressen'!$A:$M,'Erfassung Adressen'!G$1,FALSE)</f>
        <v>#N/A</v>
      </c>
      <c r="Y348" s="102" t="e">
        <f>VLOOKUP($E348,'Erfassung Adressen'!$A:$M,'Erfassung Adressen'!D$1,FALSE)</f>
        <v>#N/A</v>
      </c>
      <c r="Z348" s="102" t="e">
        <f>VLOOKUP($E348,'Erfassung Adressen'!$A:$M,'Erfassung Adressen'!E$1,FALSE)</f>
        <v>#N/A</v>
      </c>
      <c r="AA348" s="102" t="e">
        <f>VLOOKUP($E348,'Erfassung Adressen'!$A:$M,'Erfassung Adressen'!I$1,FALSE)</f>
        <v>#N/A</v>
      </c>
      <c r="AB348" s="102" t="e">
        <f>VLOOKUP($E348,'Erfassung Adressen'!$A:$M,'Erfassung Adressen'!J$1,FALSE)</f>
        <v>#N/A</v>
      </c>
      <c r="AC348" s="102" t="e">
        <f>VLOOKUP($E348,'Erfassung Adressen'!$A:$M,'Erfassung Adressen'!K$1,FALSE)</f>
        <v>#N/A</v>
      </c>
      <c r="AD348" s="102" t="e">
        <f>VLOOKUP($E348,'Erfassung Adressen'!$A:$M,'Erfassung Adressen'!L$1,FALSE)</f>
        <v>#N/A</v>
      </c>
      <c r="AE348" s="102" t="e">
        <f>VLOOKUP($E348,'Erfassung Adressen'!$A:$M,'Erfassung Adressen'!M$1,FALSE)</f>
        <v>#N/A</v>
      </c>
    </row>
    <row r="349" spans="1:31" x14ac:dyDescent="0.2">
      <c r="A349" s="147"/>
      <c r="B349" s="35"/>
      <c r="C349" s="84"/>
      <c r="D349" s="84"/>
      <c r="E349" s="84"/>
      <c r="F349" s="111"/>
      <c r="G349" s="84"/>
      <c r="H349" s="83"/>
      <c r="I349" s="84"/>
      <c r="J349" s="75" t="str">
        <f t="shared" si="27"/>
        <v/>
      </c>
      <c r="K349" s="85" t="str">
        <f>IF(B349="","",VLOOKUP(B349,Taxen!$A$1:$E$13,3,FALSE)*H349)</f>
        <v/>
      </c>
      <c r="L349" s="86" t="str">
        <f>IF(B349="","",VLOOKUP(B349,Taxen!$A$1:$E$13,4,FALSE)*H349)</f>
        <v/>
      </c>
      <c r="M349" s="65"/>
      <c r="N349" s="29" t="str">
        <f>IF(ISERROR(VLOOKUP($B349,Taxen!$A:$D,2,FALSE)*$H349),"",(VLOOKUP($B349,Taxen!$A:$D,2,FALSE)*$H349))</f>
        <v/>
      </c>
      <c r="O349" s="30" t="str">
        <f>IF(ISERROR(VLOOKUP($B349,Taxen!$A:$D,3,FALSE)*$H349),"",(VLOOKUP($B349,Taxen!$A:$D,3,FALSE)*$H349))</f>
        <v/>
      </c>
      <c r="P349" s="31" t="str">
        <f>IF(ISERROR(VLOOKUP($B349,Taxen!$A:$D,4,FALSE)*$H349),"",(VLOOKUP($B349,Taxen!$A:$D,4,FALSE)*$H349))</f>
        <v/>
      </c>
      <c r="Q349" s="32" t="str">
        <f t="shared" si="28"/>
        <v/>
      </c>
      <c r="R349" s="141"/>
      <c r="S349" s="33" t="str">
        <f t="shared" si="29"/>
        <v/>
      </c>
      <c r="T349" s="33" t="str">
        <f>IF(ISERROR(VLOOKUP($B349,Taxen!$A:$E,5,FALSE)),"",(VLOOKUP($B349,Taxen!$A:$E,5,FALSE)))</f>
        <v/>
      </c>
      <c r="U349" s="9" t="str">
        <f t="shared" si="30"/>
        <v>ok</v>
      </c>
      <c r="X349" s="102" t="e">
        <f>VLOOKUP($E349,'Erfassung Adressen'!$A:$M,'Erfassung Adressen'!G$1,FALSE)</f>
        <v>#N/A</v>
      </c>
      <c r="Y349" s="102" t="e">
        <f>VLOOKUP($E349,'Erfassung Adressen'!$A:$M,'Erfassung Adressen'!D$1,FALSE)</f>
        <v>#N/A</v>
      </c>
      <c r="Z349" s="102" t="e">
        <f>VLOOKUP($E349,'Erfassung Adressen'!$A:$M,'Erfassung Adressen'!E$1,FALSE)</f>
        <v>#N/A</v>
      </c>
      <c r="AA349" s="102" t="e">
        <f>VLOOKUP($E349,'Erfassung Adressen'!$A:$M,'Erfassung Adressen'!I$1,FALSE)</f>
        <v>#N/A</v>
      </c>
      <c r="AB349" s="102" t="e">
        <f>VLOOKUP($E349,'Erfassung Adressen'!$A:$M,'Erfassung Adressen'!J$1,FALSE)</f>
        <v>#N/A</v>
      </c>
      <c r="AC349" s="102" t="e">
        <f>VLOOKUP($E349,'Erfassung Adressen'!$A:$M,'Erfassung Adressen'!K$1,FALSE)</f>
        <v>#N/A</v>
      </c>
      <c r="AD349" s="102" t="e">
        <f>VLOOKUP($E349,'Erfassung Adressen'!$A:$M,'Erfassung Adressen'!L$1,FALSE)</f>
        <v>#N/A</v>
      </c>
      <c r="AE349" s="102" t="e">
        <f>VLOOKUP($E349,'Erfassung Adressen'!$A:$M,'Erfassung Adressen'!M$1,FALSE)</f>
        <v>#N/A</v>
      </c>
    </row>
    <row r="350" spans="1:31" x14ac:dyDescent="0.2">
      <c r="A350" s="147"/>
      <c r="B350" s="142"/>
      <c r="C350" s="112"/>
      <c r="D350" s="112"/>
      <c r="E350" s="112"/>
      <c r="F350" s="113"/>
      <c r="G350" s="112"/>
      <c r="H350" s="114"/>
      <c r="I350" s="84"/>
      <c r="J350" s="75" t="str">
        <f t="shared" si="27"/>
        <v/>
      </c>
      <c r="K350" s="85" t="str">
        <f>IF(B350="","",VLOOKUP(B350,Taxen!$A$1:$E$13,3,FALSE)*H350)</f>
        <v/>
      </c>
      <c r="L350" s="86" t="str">
        <f>IF(B350="","",VLOOKUP(B350,Taxen!$A$1:$E$13,4,FALSE)*H350)</f>
        <v/>
      </c>
      <c r="M350" s="65"/>
      <c r="N350" s="29" t="str">
        <f>IF(ISERROR(VLOOKUP($B350,Taxen!$A:$D,2,FALSE)*$H350),"",(VLOOKUP($B350,Taxen!$A:$D,2,FALSE)*$H350))</f>
        <v/>
      </c>
      <c r="O350" s="30" t="str">
        <f>IF(ISERROR(VLOOKUP($B350,Taxen!$A:$D,3,FALSE)*$H350),"",(VLOOKUP($B350,Taxen!$A:$D,3,FALSE)*$H350))</f>
        <v/>
      </c>
      <c r="P350" s="31" t="str">
        <f>IF(ISERROR(VLOOKUP($B350,Taxen!$A:$D,4,FALSE)*$H350),"",(VLOOKUP($B350,Taxen!$A:$D,4,FALSE)*$H350))</f>
        <v/>
      </c>
      <c r="Q350" s="32" t="str">
        <f t="shared" si="28"/>
        <v/>
      </c>
      <c r="R350" s="141"/>
      <c r="S350" s="33" t="str">
        <f t="shared" si="29"/>
        <v/>
      </c>
      <c r="T350" s="33" t="str">
        <f>IF(ISERROR(VLOOKUP($B350,Taxen!$A:$E,5,FALSE)),"",(VLOOKUP($B350,Taxen!$A:$E,5,FALSE)))</f>
        <v/>
      </c>
      <c r="U350" s="9" t="str">
        <f t="shared" si="30"/>
        <v>ok</v>
      </c>
      <c r="X350" s="102" t="e">
        <f>VLOOKUP($E350,'Erfassung Adressen'!$A:$M,'Erfassung Adressen'!G$1,FALSE)</f>
        <v>#N/A</v>
      </c>
      <c r="Y350" s="102" t="e">
        <f>VLOOKUP($E350,'Erfassung Adressen'!$A:$M,'Erfassung Adressen'!D$1,FALSE)</f>
        <v>#N/A</v>
      </c>
      <c r="Z350" s="102" t="e">
        <f>VLOOKUP($E350,'Erfassung Adressen'!$A:$M,'Erfassung Adressen'!E$1,FALSE)</f>
        <v>#N/A</v>
      </c>
      <c r="AA350" s="102" t="e">
        <f>VLOOKUP($E350,'Erfassung Adressen'!$A:$M,'Erfassung Adressen'!I$1,FALSE)</f>
        <v>#N/A</v>
      </c>
      <c r="AB350" s="102" t="e">
        <f>VLOOKUP($E350,'Erfassung Adressen'!$A:$M,'Erfassung Adressen'!J$1,FALSE)</f>
        <v>#N/A</v>
      </c>
      <c r="AC350" s="102" t="e">
        <f>VLOOKUP($E350,'Erfassung Adressen'!$A:$M,'Erfassung Adressen'!K$1,FALSE)</f>
        <v>#N/A</v>
      </c>
      <c r="AD350" s="102" t="e">
        <f>VLOOKUP($E350,'Erfassung Adressen'!$A:$M,'Erfassung Adressen'!L$1,FALSE)</f>
        <v>#N/A</v>
      </c>
      <c r="AE350" s="102" t="e">
        <f>VLOOKUP($E350,'Erfassung Adressen'!$A:$M,'Erfassung Adressen'!M$1,FALSE)</f>
        <v>#N/A</v>
      </c>
    </row>
    <row r="351" spans="1:31" x14ac:dyDescent="0.2">
      <c r="A351" s="147"/>
      <c r="B351" s="35"/>
      <c r="C351" s="84"/>
      <c r="D351" s="84"/>
      <c r="E351" s="84"/>
      <c r="F351" s="111"/>
      <c r="G351" s="84"/>
      <c r="H351" s="83"/>
      <c r="I351" s="84"/>
      <c r="J351" s="75" t="str">
        <f t="shared" si="27"/>
        <v/>
      </c>
      <c r="K351" s="85" t="str">
        <f>IF(B351="","",VLOOKUP(B351,Taxen!$A$1:$E$13,3,FALSE)*H351)</f>
        <v/>
      </c>
      <c r="L351" s="86" t="str">
        <f>IF(B351="","",VLOOKUP(B351,Taxen!$A$1:$E$13,4,FALSE)*H351)</f>
        <v/>
      </c>
      <c r="M351" s="65"/>
      <c r="N351" s="29" t="str">
        <f>IF(ISERROR(VLOOKUP($B351,Taxen!$A:$D,2,FALSE)*$H351),"",(VLOOKUP($B351,Taxen!$A:$D,2,FALSE)*$H351))</f>
        <v/>
      </c>
      <c r="O351" s="30" t="str">
        <f>IF(ISERROR(VLOOKUP($B351,Taxen!$A:$D,3,FALSE)*$H351),"",(VLOOKUP($B351,Taxen!$A:$D,3,FALSE)*$H351))</f>
        <v/>
      </c>
      <c r="P351" s="31" t="str">
        <f>IF(ISERROR(VLOOKUP($B351,Taxen!$A:$D,4,FALSE)*$H351),"",(VLOOKUP($B351,Taxen!$A:$D,4,FALSE)*$H351))</f>
        <v/>
      </c>
      <c r="Q351" s="32" t="str">
        <f t="shared" si="28"/>
        <v/>
      </c>
      <c r="R351" s="141"/>
      <c r="S351" s="33" t="str">
        <f t="shared" si="29"/>
        <v/>
      </c>
      <c r="T351" s="33" t="str">
        <f>IF(ISERROR(VLOOKUP($B351,Taxen!$A:$E,5,FALSE)),"",(VLOOKUP($B351,Taxen!$A:$E,5,FALSE)))</f>
        <v/>
      </c>
      <c r="U351" s="9" t="str">
        <f t="shared" si="30"/>
        <v>ok</v>
      </c>
      <c r="X351" s="102" t="e">
        <f>VLOOKUP($E351,'Erfassung Adressen'!$A:$M,'Erfassung Adressen'!G$1,FALSE)</f>
        <v>#N/A</v>
      </c>
      <c r="Y351" s="102" t="e">
        <f>VLOOKUP($E351,'Erfassung Adressen'!$A:$M,'Erfassung Adressen'!D$1,FALSE)</f>
        <v>#N/A</v>
      </c>
      <c r="Z351" s="102" t="e">
        <f>VLOOKUP($E351,'Erfassung Adressen'!$A:$M,'Erfassung Adressen'!E$1,FALSE)</f>
        <v>#N/A</v>
      </c>
      <c r="AA351" s="102" t="e">
        <f>VLOOKUP($E351,'Erfassung Adressen'!$A:$M,'Erfassung Adressen'!I$1,FALSE)</f>
        <v>#N/A</v>
      </c>
      <c r="AB351" s="102" t="e">
        <f>VLOOKUP($E351,'Erfassung Adressen'!$A:$M,'Erfassung Adressen'!J$1,FALSE)</f>
        <v>#N/A</v>
      </c>
      <c r="AC351" s="102" t="e">
        <f>VLOOKUP($E351,'Erfassung Adressen'!$A:$M,'Erfassung Adressen'!K$1,FALSE)</f>
        <v>#N/A</v>
      </c>
      <c r="AD351" s="102" t="e">
        <f>VLOOKUP($E351,'Erfassung Adressen'!$A:$M,'Erfassung Adressen'!L$1,FALSE)</f>
        <v>#N/A</v>
      </c>
      <c r="AE351" s="102" t="e">
        <f>VLOOKUP($E351,'Erfassung Adressen'!$A:$M,'Erfassung Adressen'!M$1,FALSE)</f>
        <v>#N/A</v>
      </c>
    </row>
    <row r="352" spans="1:31" x14ac:dyDescent="0.2">
      <c r="A352" s="147"/>
      <c r="B352" s="142"/>
      <c r="C352" s="112"/>
      <c r="D352" s="112"/>
      <c r="E352" s="112"/>
      <c r="F352" s="113"/>
      <c r="G352" s="112"/>
      <c r="H352" s="114"/>
      <c r="I352" s="84"/>
      <c r="J352" s="75" t="str">
        <f t="shared" si="27"/>
        <v/>
      </c>
      <c r="K352" s="85" t="str">
        <f>IF(B352="","",VLOOKUP(B352,Taxen!$A$1:$E$13,3,FALSE)*H352)</f>
        <v/>
      </c>
      <c r="L352" s="86" t="str">
        <f>IF(B352="","",VLOOKUP(B352,Taxen!$A$1:$E$13,4,FALSE)*H352)</f>
        <v/>
      </c>
      <c r="M352" s="65"/>
      <c r="N352" s="29" t="str">
        <f>IF(ISERROR(VLOOKUP($B352,Taxen!$A:$D,2,FALSE)*$H352),"",(VLOOKUP($B352,Taxen!$A:$D,2,FALSE)*$H352))</f>
        <v/>
      </c>
      <c r="O352" s="30" t="str">
        <f>IF(ISERROR(VLOOKUP($B352,Taxen!$A:$D,3,FALSE)*$H352),"",(VLOOKUP($B352,Taxen!$A:$D,3,FALSE)*$H352))</f>
        <v/>
      </c>
      <c r="P352" s="31" t="str">
        <f>IF(ISERROR(VLOOKUP($B352,Taxen!$A:$D,4,FALSE)*$H352),"",(VLOOKUP($B352,Taxen!$A:$D,4,FALSE)*$H352))</f>
        <v/>
      </c>
      <c r="Q352" s="32" t="str">
        <f t="shared" si="28"/>
        <v/>
      </c>
      <c r="R352" s="141"/>
      <c r="S352" s="33" t="str">
        <f t="shared" si="29"/>
        <v/>
      </c>
      <c r="T352" s="33" t="str">
        <f>IF(ISERROR(VLOOKUP($B352,Taxen!$A:$E,5,FALSE)),"",(VLOOKUP($B352,Taxen!$A:$E,5,FALSE)))</f>
        <v/>
      </c>
      <c r="U352" s="9" t="str">
        <f t="shared" si="30"/>
        <v>ok</v>
      </c>
      <c r="X352" s="102" t="e">
        <f>VLOOKUP($E352,'Erfassung Adressen'!$A:$M,'Erfassung Adressen'!G$1,FALSE)</f>
        <v>#N/A</v>
      </c>
      <c r="Y352" s="102" t="e">
        <f>VLOOKUP($E352,'Erfassung Adressen'!$A:$M,'Erfassung Adressen'!D$1,FALSE)</f>
        <v>#N/A</v>
      </c>
      <c r="Z352" s="102" t="e">
        <f>VLOOKUP($E352,'Erfassung Adressen'!$A:$M,'Erfassung Adressen'!E$1,FALSE)</f>
        <v>#N/A</v>
      </c>
      <c r="AA352" s="102" t="e">
        <f>VLOOKUP($E352,'Erfassung Adressen'!$A:$M,'Erfassung Adressen'!I$1,FALSE)</f>
        <v>#N/A</v>
      </c>
      <c r="AB352" s="102" t="e">
        <f>VLOOKUP($E352,'Erfassung Adressen'!$A:$M,'Erfassung Adressen'!J$1,FALSE)</f>
        <v>#N/A</v>
      </c>
      <c r="AC352" s="102" t="e">
        <f>VLOOKUP($E352,'Erfassung Adressen'!$A:$M,'Erfassung Adressen'!K$1,FALSE)</f>
        <v>#N/A</v>
      </c>
      <c r="AD352" s="102" t="e">
        <f>VLOOKUP($E352,'Erfassung Adressen'!$A:$M,'Erfassung Adressen'!L$1,FALSE)</f>
        <v>#N/A</v>
      </c>
      <c r="AE352" s="102" t="e">
        <f>VLOOKUP($E352,'Erfassung Adressen'!$A:$M,'Erfassung Adressen'!M$1,FALSE)</f>
        <v>#N/A</v>
      </c>
    </row>
    <row r="353" spans="1:31" x14ac:dyDescent="0.2">
      <c r="A353" s="147"/>
      <c r="B353" s="35"/>
      <c r="C353" s="84"/>
      <c r="D353" s="84"/>
      <c r="E353" s="84"/>
      <c r="F353" s="111"/>
      <c r="G353" s="84"/>
      <c r="H353" s="83"/>
      <c r="I353" s="84"/>
      <c r="J353" s="75" t="str">
        <f t="shared" si="27"/>
        <v/>
      </c>
      <c r="K353" s="85" t="str">
        <f>IF(B353="","",VLOOKUP(B353,Taxen!$A$1:$E$13,3,FALSE)*H353)</f>
        <v/>
      </c>
      <c r="L353" s="86" t="str">
        <f>IF(B353="","",VLOOKUP(B353,Taxen!$A$1:$E$13,4,FALSE)*H353)</f>
        <v/>
      </c>
      <c r="M353" s="65"/>
      <c r="N353" s="29" t="str">
        <f>IF(ISERROR(VLOOKUP($B353,Taxen!$A:$D,2,FALSE)*$H353),"",(VLOOKUP($B353,Taxen!$A:$D,2,FALSE)*$H353))</f>
        <v/>
      </c>
      <c r="O353" s="30" t="str">
        <f>IF(ISERROR(VLOOKUP($B353,Taxen!$A:$D,3,FALSE)*$H353),"",(VLOOKUP($B353,Taxen!$A:$D,3,FALSE)*$H353))</f>
        <v/>
      </c>
      <c r="P353" s="31" t="str">
        <f>IF(ISERROR(VLOOKUP($B353,Taxen!$A:$D,4,FALSE)*$H353),"",(VLOOKUP($B353,Taxen!$A:$D,4,FALSE)*$H353))</f>
        <v/>
      </c>
      <c r="Q353" s="32" t="str">
        <f t="shared" si="28"/>
        <v/>
      </c>
      <c r="R353" s="141"/>
      <c r="S353" s="33" t="str">
        <f t="shared" si="29"/>
        <v/>
      </c>
      <c r="T353" s="33" t="str">
        <f>IF(ISERROR(VLOOKUP($B353,Taxen!$A:$E,5,FALSE)),"",(VLOOKUP($B353,Taxen!$A:$E,5,FALSE)))</f>
        <v/>
      </c>
      <c r="U353" s="9" t="str">
        <f t="shared" si="30"/>
        <v>ok</v>
      </c>
      <c r="X353" s="102" t="e">
        <f>VLOOKUP($E353,'Erfassung Adressen'!$A:$M,'Erfassung Adressen'!G$1,FALSE)</f>
        <v>#N/A</v>
      </c>
      <c r="Y353" s="102" t="e">
        <f>VLOOKUP($E353,'Erfassung Adressen'!$A:$M,'Erfassung Adressen'!D$1,FALSE)</f>
        <v>#N/A</v>
      </c>
      <c r="Z353" s="102" t="e">
        <f>VLOOKUP($E353,'Erfassung Adressen'!$A:$M,'Erfassung Adressen'!E$1,FALSE)</f>
        <v>#N/A</v>
      </c>
      <c r="AA353" s="102" t="e">
        <f>VLOOKUP($E353,'Erfassung Adressen'!$A:$M,'Erfassung Adressen'!I$1,FALSE)</f>
        <v>#N/A</v>
      </c>
      <c r="AB353" s="102" t="e">
        <f>VLOOKUP($E353,'Erfassung Adressen'!$A:$M,'Erfassung Adressen'!J$1,FALSE)</f>
        <v>#N/A</v>
      </c>
      <c r="AC353" s="102" t="e">
        <f>VLOOKUP($E353,'Erfassung Adressen'!$A:$M,'Erfassung Adressen'!K$1,FALSE)</f>
        <v>#N/A</v>
      </c>
      <c r="AD353" s="102" t="e">
        <f>VLOOKUP($E353,'Erfassung Adressen'!$A:$M,'Erfassung Adressen'!L$1,FALSE)</f>
        <v>#N/A</v>
      </c>
      <c r="AE353" s="102" t="e">
        <f>VLOOKUP($E353,'Erfassung Adressen'!$A:$M,'Erfassung Adressen'!M$1,FALSE)</f>
        <v>#N/A</v>
      </c>
    </row>
    <row r="354" spans="1:31" x14ac:dyDescent="0.2">
      <c r="A354" s="147"/>
      <c r="B354" s="142"/>
      <c r="C354" s="112"/>
      <c r="D354" s="112"/>
      <c r="E354" s="112"/>
      <c r="F354" s="113"/>
      <c r="G354" s="112"/>
      <c r="H354" s="114"/>
      <c r="I354" s="84"/>
      <c r="J354" s="75" t="str">
        <f t="shared" si="27"/>
        <v/>
      </c>
      <c r="K354" s="85" t="str">
        <f>IF(B354="","",VLOOKUP(B354,Taxen!$A$1:$E$13,3,FALSE)*H354)</f>
        <v/>
      </c>
      <c r="L354" s="86" t="str">
        <f>IF(B354="","",VLOOKUP(B354,Taxen!$A$1:$E$13,4,FALSE)*H354)</f>
        <v/>
      </c>
      <c r="M354" s="65"/>
      <c r="N354" s="29" t="str">
        <f>IF(ISERROR(VLOOKUP($B354,Taxen!$A:$D,2,FALSE)*$H354),"",(VLOOKUP($B354,Taxen!$A:$D,2,FALSE)*$H354))</f>
        <v/>
      </c>
      <c r="O354" s="30" t="str">
        <f>IF(ISERROR(VLOOKUP($B354,Taxen!$A:$D,3,FALSE)*$H354),"",(VLOOKUP($B354,Taxen!$A:$D,3,FALSE)*$H354))</f>
        <v/>
      </c>
      <c r="P354" s="31" t="str">
        <f>IF(ISERROR(VLOOKUP($B354,Taxen!$A:$D,4,FALSE)*$H354),"",(VLOOKUP($B354,Taxen!$A:$D,4,FALSE)*$H354))</f>
        <v/>
      </c>
      <c r="Q354" s="32" t="str">
        <f t="shared" si="28"/>
        <v/>
      </c>
      <c r="R354" s="141"/>
      <c r="S354" s="33" t="str">
        <f t="shared" si="29"/>
        <v/>
      </c>
      <c r="T354" s="33" t="str">
        <f>IF(ISERROR(VLOOKUP($B354,Taxen!$A:$E,5,FALSE)),"",(VLOOKUP($B354,Taxen!$A:$E,5,FALSE)))</f>
        <v/>
      </c>
      <c r="U354" s="9" t="str">
        <f t="shared" si="30"/>
        <v>ok</v>
      </c>
      <c r="X354" s="102" t="e">
        <f>VLOOKUP($E354,'Erfassung Adressen'!$A:$M,'Erfassung Adressen'!G$1,FALSE)</f>
        <v>#N/A</v>
      </c>
      <c r="Y354" s="102" t="e">
        <f>VLOOKUP($E354,'Erfassung Adressen'!$A:$M,'Erfassung Adressen'!D$1,FALSE)</f>
        <v>#N/A</v>
      </c>
      <c r="Z354" s="102" t="e">
        <f>VLOOKUP($E354,'Erfassung Adressen'!$A:$M,'Erfassung Adressen'!E$1,FALSE)</f>
        <v>#N/A</v>
      </c>
      <c r="AA354" s="102" t="e">
        <f>VLOOKUP($E354,'Erfassung Adressen'!$A:$M,'Erfassung Adressen'!I$1,FALSE)</f>
        <v>#N/A</v>
      </c>
      <c r="AB354" s="102" t="e">
        <f>VLOOKUP($E354,'Erfassung Adressen'!$A:$M,'Erfassung Adressen'!J$1,FALSE)</f>
        <v>#N/A</v>
      </c>
      <c r="AC354" s="102" t="e">
        <f>VLOOKUP($E354,'Erfassung Adressen'!$A:$M,'Erfassung Adressen'!K$1,FALSE)</f>
        <v>#N/A</v>
      </c>
      <c r="AD354" s="102" t="e">
        <f>VLOOKUP($E354,'Erfassung Adressen'!$A:$M,'Erfassung Adressen'!L$1,FALSE)</f>
        <v>#N/A</v>
      </c>
      <c r="AE354" s="102" t="e">
        <f>VLOOKUP($E354,'Erfassung Adressen'!$A:$M,'Erfassung Adressen'!M$1,FALSE)</f>
        <v>#N/A</v>
      </c>
    </row>
    <row r="355" spans="1:31" x14ac:dyDescent="0.2">
      <c r="A355" s="147"/>
      <c r="B355" s="35"/>
      <c r="C355" s="84"/>
      <c r="D355" s="84"/>
      <c r="E355" s="84"/>
      <c r="F355" s="111"/>
      <c r="G355" s="84"/>
      <c r="H355" s="83"/>
      <c r="I355" s="84"/>
      <c r="J355" s="75" t="str">
        <f t="shared" si="27"/>
        <v/>
      </c>
      <c r="K355" s="85" t="str">
        <f>IF(B355="","",VLOOKUP(B355,Taxen!$A$1:$E$13,3,FALSE)*H355)</f>
        <v/>
      </c>
      <c r="L355" s="86" t="str">
        <f>IF(B355="","",VLOOKUP(B355,Taxen!$A$1:$E$13,4,FALSE)*H355)</f>
        <v/>
      </c>
      <c r="M355" s="65"/>
      <c r="N355" s="29" t="str">
        <f>IF(ISERROR(VLOOKUP($B355,Taxen!$A:$D,2,FALSE)*$H355),"",(VLOOKUP($B355,Taxen!$A:$D,2,FALSE)*$H355))</f>
        <v/>
      </c>
      <c r="O355" s="30" t="str">
        <f>IF(ISERROR(VLOOKUP($B355,Taxen!$A:$D,3,FALSE)*$H355),"",(VLOOKUP($B355,Taxen!$A:$D,3,FALSE)*$H355))</f>
        <v/>
      </c>
      <c r="P355" s="31" t="str">
        <f>IF(ISERROR(VLOOKUP($B355,Taxen!$A:$D,4,FALSE)*$H355),"",(VLOOKUP($B355,Taxen!$A:$D,4,FALSE)*$H355))</f>
        <v/>
      </c>
      <c r="Q355" s="32" t="str">
        <f t="shared" si="28"/>
        <v/>
      </c>
      <c r="R355" s="141"/>
      <c r="S355" s="33" t="str">
        <f t="shared" si="29"/>
        <v/>
      </c>
      <c r="T355" s="33" t="str">
        <f>IF(ISERROR(VLOOKUP($B355,Taxen!$A:$E,5,FALSE)),"",(VLOOKUP($B355,Taxen!$A:$E,5,FALSE)))</f>
        <v/>
      </c>
      <c r="U355" s="9" t="str">
        <f t="shared" si="30"/>
        <v>ok</v>
      </c>
      <c r="X355" s="102" t="e">
        <f>VLOOKUP($E355,'Erfassung Adressen'!$A:$M,'Erfassung Adressen'!G$1,FALSE)</f>
        <v>#N/A</v>
      </c>
      <c r="Y355" s="102" t="e">
        <f>VLOOKUP($E355,'Erfassung Adressen'!$A:$M,'Erfassung Adressen'!D$1,FALSE)</f>
        <v>#N/A</v>
      </c>
      <c r="Z355" s="102" t="e">
        <f>VLOOKUP($E355,'Erfassung Adressen'!$A:$M,'Erfassung Adressen'!E$1,FALSE)</f>
        <v>#N/A</v>
      </c>
      <c r="AA355" s="102" t="e">
        <f>VLOOKUP($E355,'Erfassung Adressen'!$A:$M,'Erfassung Adressen'!I$1,FALSE)</f>
        <v>#N/A</v>
      </c>
      <c r="AB355" s="102" t="e">
        <f>VLOOKUP($E355,'Erfassung Adressen'!$A:$M,'Erfassung Adressen'!J$1,FALSE)</f>
        <v>#N/A</v>
      </c>
      <c r="AC355" s="102" t="e">
        <f>VLOOKUP($E355,'Erfassung Adressen'!$A:$M,'Erfassung Adressen'!K$1,FALSE)</f>
        <v>#N/A</v>
      </c>
      <c r="AD355" s="102" t="e">
        <f>VLOOKUP($E355,'Erfassung Adressen'!$A:$M,'Erfassung Adressen'!L$1,FALSE)</f>
        <v>#N/A</v>
      </c>
      <c r="AE355" s="102" t="e">
        <f>VLOOKUP($E355,'Erfassung Adressen'!$A:$M,'Erfassung Adressen'!M$1,FALSE)</f>
        <v>#N/A</v>
      </c>
    </row>
    <row r="356" spans="1:31" x14ac:dyDescent="0.2">
      <c r="A356" s="147"/>
      <c r="B356" s="142"/>
      <c r="C356" s="112"/>
      <c r="D356" s="112"/>
      <c r="E356" s="112"/>
      <c r="F356" s="113"/>
      <c r="G356" s="112"/>
      <c r="H356" s="114"/>
      <c r="I356" s="84"/>
      <c r="J356" s="75" t="str">
        <f t="shared" si="27"/>
        <v/>
      </c>
      <c r="K356" s="85" t="str">
        <f>IF(B356="","",VLOOKUP(B356,Taxen!$A$1:$E$13,3,FALSE)*H356)</f>
        <v/>
      </c>
      <c r="L356" s="86" t="str">
        <f>IF(B356="","",VLOOKUP(B356,Taxen!$A$1:$E$13,4,FALSE)*H356)</f>
        <v/>
      </c>
      <c r="M356" s="65"/>
      <c r="N356" s="29" t="str">
        <f>IF(ISERROR(VLOOKUP($B356,Taxen!$A:$D,2,FALSE)*$H356),"",(VLOOKUP($B356,Taxen!$A:$D,2,FALSE)*$H356))</f>
        <v/>
      </c>
      <c r="O356" s="30" t="str">
        <f>IF(ISERROR(VLOOKUP($B356,Taxen!$A:$D,3,FALSE)*$H356),"",(VLOOKUP($B356,Taxen!$A:$D,3,FALSE)*$H356))</f>
        <v/>
      </c>
      <c r="P356" s="31" t="str">
        <f>IF(ISERROR(VLOOKUP($B356,Taxen!$A:$D,4,FALSE)*$H356),"",(VLOOKUP($B356,Taxen!$A:$D,4,FALSE)*$H356))</f>
        <v/>
      </c>
      <c r="Q356" s="32" t="str">
        <f t="shared" si="28"/>
        <v/>
      </c>
      <c r="R356" s="141"/>
      <c r="S356" s="33" t="str">
        <f t="shared" si="29"/>
        <v/>
      </c>
      <c r="T356" s="33" t="str">
        <f>IF(ISERROR(VLOOKUP($B356,Taxen!$A:$E,5,FALSE)),"",(VLOOKUP($B356,Taxen!$A:$E,5,FALSE)))</f>
        <v/>
      </c>
      <c r="U356" s="9" t="str">
        <f t="shared" si="30"/>
        <v>ok</v>
      </c>
      <c r="X356" s="102" t="e">
        <f>VLOOKUP($E356,'Erfassung Adressen'!$A:$M,'Erfassung Adressen'!G$1,FALSE)</f>
        <v>#N/A</v>
      </c>
      <c r="Y356" s="102" t="e">
        <f>VLOOKUP($E356,'Erfassung Adressen'!$A:$M,'Erfassung Adressen'!D$1,FALSE)</f>
        <v>#N/A</v>
      </c>
      <c r="Z356" s="102" t="e">
        <f>VLOOKUP($E356,'Erfassung Adressen'!$A:$M,'Erfassung Adressen'!E$1,FALSE)</f>
        <v>#N/A</v>
      </c>
      <c r="AA356" s="102" t="e">
        <f>VLOOKUP($E356,'Erfassung Adressen'!$A:$M,'Erfassung Adressen'!I$1,FALSE)</f>
        <v>#N/A</v>
      </c>
      <c r="AB356" s="102" t="e">
        <f>VLOOKUP($E356,'Erfassung Adressen'!$A:$M,'Erfassung Adressen'!J$1,FALSE)</f>
        <v>#N/A</v>
      </c>
      <c r="AC356" s="102" t="e">
        <f>VLOOKUP($E356,'Erfassung Adressen'!$A:$M,'Erfassung Adressen'!K$1,FALSE)</f>
        <v>#N/A</v>
      </c>
      <c r="AD356" s="102" t="e">
        <f>VLOOKUP($E356,'Erfassung Adressen'!$A:$M,'Erfassung Adressen'!L$1,FALSE)</f>
        <v>#N/A</v>
      </c>
      <c r="AE356" s="102" t="e">
        <f>VLOOKUP($E356,'Erfassung Adressen'!$A:$M,'Erfassung Adressen'!M$1,FALSE)</f>
        <v>#N/A</v>
      </c>
    </row>
    <row r="357" spans="1:31" x14ac:dyDescent="0.2">
      <c r="A357" s="147"/>
      <c r="B357" s="35"/>
      <c r="C357" s="84"/>
      <c r="D357" s="84"/>
      <c r="E357" s="84"/>
      <c r="F357" s="111"/>
      <c r="G357" s="84"/>
      <c r="H357" s="83"/>
      <c r="I357" s="84"/>
      <c r="J357" s="75" t="str">
        <f t="shared" si="27"/>
        <v/>
      </c>
      <c r="K357" s="85" t="str">
        <f>IF(B357="","",VLOOKUP(B357,Taxen!$A$1:$E$13,3,FALSE)*H357)</f>
        <v/>
      </c>
      <c r="L357" s="86" t="str">
        <f>IF(B357="","",VLOOKUP(B357,Taxen!$A$1:$E$13,4,FALSE)*H357)</f>
        <v/>
      </c>
      <c r="M357" s="65"/>
      <c r="N357" s="29" t="str">
        <f>IF(ISERROR(VLOOKUP($B357,Taxen!$A:$D,2,FALSE)*$H357),"",(VLOOKUP($B357,Taxen!$A:$D,2,FALSE)*$H357))</f>
        <v/>
      </c>
      <c r="O357" s="30" t="str">
        <f>IF(ISERROR(VLOOKUP($B357,Taxen!$A:$D,3,FALSE)*$H357),"",(VLOOKUP($B357,Taxen!$A:$D,3,FALSE)*$H357))</f>
        <v/>
      </c>
      <c r="P357" s="31" t="str">
        <f>IF(ISERROR(VLOOKUP($B357,Taxen!$A:$D,4,FALSE)*$H357),"",(VLOOKUP($B357,Taxen!$A:$D,4,FALSE)*$H357))</f>
        <v/>
      </c>
      <c r="Q357" s="32" t="str">
        <f t="shared" si="28"/>
        <v/>
      </c>
      <c r="R357" s="141"/>
      <c r="S357" s="33" t="str">
        <f t="shared" si="29"/>
        <v/>
      </c>
      <c r="T357" s="33" t="str">
        <f>IF(ISERROR(VLOOKUP($B357,Taxen!$A:$E,5,FALSE)),"",(VLOOKUP($B357,Taxen!$A:$E,5,FALSE)))</f>
        <v/>
      </c>
      <c r="U357" s="9" t="str">
        <f t="shared" si="30"/>
        <v>ok</v>
      </c>
      <c r="X357" s="102" t="e">
        <f>VLOOKUP($E357,'Erfassung Adressen'!$A:$M,'Erfassung Adressen'!G$1,FALSE)</f>
        <v>#N/A</v>
      </c>
      <c r="Y357" s="102" t="e">
        <f>VLOOKUP($E357,'Erfassung Adressen'!$A:$M,'Erfassung Adressen'!D$1,FALSE)</f>
        <v>#N/A</v>
      </c>
      <c r="Z357" s="102" t="e">
        <f>VLOOKUP($E357,'Erfassung Adressen'!$A:$M,'Erfassung Adressen'!E$1,FALSE)</f>
        <v>#N/A</v>
      </c>
      <c r="AA357" s="102" t="e">
        <f>VLOOKUP($E357,'Erfassung Adressen'!$A:$M,'Erfassung Adressen'!I$1,FALSE)</f>
        <v>#N/A</v>
      </c>
      <c r="AB357" s="102" t="e">
        <f>VLOOKUP($E357,'Erfassung Adressen'!$A:$M,'Erfassung Adressen'!J$1,FALSE)</f>
        <v>#N/A</v>
      </c>
      <c r="AC357" s="102" t="e">
        <f>VLOOKUP($E357,'Erfassung Adressen'!$A:$M,'Erfassung Adressen'!K$1,FALSE)</f>
        <v>#N/A</v>
      </c>
      <c r="AD357" s="102" t="e">
        <f>VLOOKUP($E357,'Erfassung Adressen'!$A:$M,'Erfassung Adressen'!L$1,FALSE)</f>
        <v>#N/A</v>
      </c>
      <c r="AE357" s="102" t="e">
        <f>VLOOKUP($E357,'Erfassung Adressen'!$A:$M,'Erfassung Adressen'!M$1,FALSE)</f>
        <v>#N/A</v>
      </c>
    </row>
    <row r="358" spans="1:31" x14ac:dyDescent="0.2">
      <c r="A358" s="147"/>
      <c r="B358" s="142"/>
      <c r="C358" s="112"/>
      <c r="D358" s="112"/>
      <c r="E358" s="112"/>
      <c r="F358" s="113"/>
      <c r="G358" s="112"/>
      <c r="H358" s="114"/>
      <c r="I358" s="84"/>
      <c r="J358" s="75" t="str">
        <f t="shared" si="27"/>
        <v/>
      </c>
      <c r="K358" s="85" t="str">
        <f>IF(B358="","",VLOOKUP(B358,Taxen!$A$1:$E$13,3,FALSE)*H358)</f>
        <v/>
      </c>
      <c r="L358" s="86" t="str">
        <f>IF(B358="","",VLOOKUP(B358,Taxen!$A$1:$E$13,4,FALSE)*H358)</f>
        <v/>
      </c>
      <c r="M358" s="65"/>
      <c r="N358" s="29" t="str">
        <f>IF(ISERROR(VLOOKUP($B358,Taxen!$A:$D,2,FALSE)*$H358),"",(VLOOKUP($B358,Taxen!$A:$D,2,FALSE)*$H358))</f>
        <v/>
      </c>
      <c r="O358" s="30" t="str">
        <f>IF(ISERROR(VLOOKUP($B358,Taxen!$A:$D,3,FALSE)*$H358),"",(VLOOKUP($B358,Taxen!$A:$D,3,FALSE)*$H358))</f>
        <v/>
      </c>
      <c r="P358" s="31" t="str">
        <f>IF(ISERROR(VLOOKUP($B358,Taxen!$A:$D,4,FALSE)*$H358),"",(VLOOKUP($B358,Taxen!$A:$D,4,FALSE)*$H358))</f>
        <v/>
      </c>
      <c r="Q358" s="32" t="str">
        <f t="shared" si="28"/>
        <v/>
      </c>
      <c r="R358" s="141"/>
      <c r="S358" s="33" t="str">
        <f t="shared" si="29"/>
        <v/>
      </c>
      <c r="T358" s="33" t="str">
        <f>IF(ISERROR(VLOOKUP($B358,Taxen!$A:$E,5,FALSE)),"",(VLOOKUP($B358,Taxen!$A:$E,5,FALSE)))</f>
        <v/>
      </c>
      <c r="U358" s="9" t="str">
        <f t="shared" si="30"/>
        <v>ok</v>
      </c>
      <c r="X358" s="102" t="e">
        <f>VLOOKUP($E358,'Erfassung Adressen'!$A:$M,'Erfassung Adressen'!G$1,FALSE)</f>
        <v>#N/A</v>
      </c>
      <c r="Y358" s="102" t="e">
        <f>VLOOKUP($E358,'Erfassung Adressen'!$A:$M,'Erfassung Adressen'!D$1,FALSE)</f>
        <v>#N/A</v>
      </c>
      <c r="Z358" s="102" t="e">
        <f>VLOOKUP($E358,'Erfassung Adressen'!$A:$M,'Erfassung Adressen'!E$1,FALSE)</f>
        <v>#N/A</v>
      </c>
      <c r="AA358" s="102" t="e">
        <f>VLOOKUP($E358,'Erfassung Adressen'!$A:$M,'Erfassung Adressen'!I$1,FALSE)</f>
        <v>#N/A</v>
      </c>
      <c r="AB358" s="102" t="e">
        <f>VLOOKUP($E358,'Erfassung Adressen'!$A:$M,'Erfassung Adressen'!J$1,FALSE)</f>
        <v>#N/A</v>
      </c>
      <c r="AC358" s="102" t="e">
        <f>VLOOKUP($E358,'Erfassung Adressen'!$A:$M,'Erfassung Adressen'!K$1,FALSE)</f>
        <v>#N/A</v>
      </c>
      <c r="AD358" s="102" t="e">
        <f>VLOOKUP($E358,'Erfassung Adressen'!$A:$M,'Erfassung Adressen'!L$1,FALSE)</f>
        <v>#N/A</v>
      </c>
      <c r="AE358" s="102" t="e">
        <f>VLOOKUP($E358,'Erfassung Adressen'!$A:$M,'Erfassung Adressen'!M$1,FALSE)</f>
        <v>#N/A</v>
      </c>
    </row>
    <row r="359" spans="1:31" x14ac:dyDescent="0.2">
      <c r="A359" s="147"/>
      <c r="B359" s="35"/>
      <c r="C359" s="84"/>
      <c r="D359" s="84"/>
      <c r="E359" s="84"/>
      <c r="F359" s="111"/>
      <c r="G359" s="84"/>
      <c r="H359" s="83"/>
      <c r="I359" s="84"/>
      <c r="J359" s="75" t="str">
        <f t="shared" si="27"/>
        <v/>
      </c>
      <c r="K359" s="85" t="str">
        <f>IF(B359="","",VLOOKUP(B359,Taxen!$A$1:$E$13,3,FALSE)*H359)</f>
        <v/>
      </c>
      <c r="L359" s="86" t="str">
        <f>IF(B359="","",VLOOKUP(B359,Taxen!$A$1:$E$13,4,FALSE)*H359)</f>
        <v/>
      </c>
      <c r="M359" s="65"/>
      <c r="N359" s="29" t="str">
        <f>IF(ISERROR(VLOOKUP($B359,Taxen!$A:$D,2,FALSE)*$H359),"",(VLOOKUP($B359,Taxen!$A:$D,2,FALSE)*$H359))</f>
        <v/>
      </c>
      <c r="O359" s="30" t="str">
        <f>IF(ISERROR(VLOOKUP($B359,Taxen!$A:$D,3,FALSE)*$H359),"",(VLOOKUP($B359,Taxen!$A:$D,3,FALSE)*$H359))</f>
        <v/>
      </c>
      <c r="P359" s="31" t="str">
        <f>IF(ISERROR(VLOOKUP($B359,Taxen!$A:$D,4,FALSE)*$H359),"",(VLOOKUP($B359,Taxen!$A:$D,4,FALSE)*$H359))</f>
        <v/>
      </c>
      <c r="Q359" s="32" t="str">
        <f t="shared" si="28"/>
        <v/>
      </c>
      <c r="R359" s="141"/>
      <c r="S359" s="33" t="str">
        <f t="shared" si="29"/>
        <v/>
      </c>
      <c r="T359" s="33" t="str">
        <f>IF(ISERROR(VLOOKUP($B359,Taxen!$A:$E,5,FALSE)),"",(VLOOKUP($B359,Taxen!$A:$E,5,FALSE)))</f>
        <v/>
      </c>
      <c r="U359" s="9" t="str">
        <f t="shared" si="30"/>
        <v>ok</v>
      </c>
      <c r="X359" s="102" t="e">
        <f>VLOOKUP($E359,'Erfassung Adressen'!$A:$M,'Erfassung Adressen'!G$1,FALSE)</f>
        <v>#N/A</v>
      </c>
      <c r="Y359" s="102" t="e">
        <f>VLOOKUP($E359,'Erfassung Adressen'!$A:$M,'Erfassung Adressen'!D$1,FALSE)</f>
        <v>#N/A</v>
      </c>
      <c r="Z359" s="102" t="e">
        <f>VLOOKUP($E359,'Erfassung Adressen'!$A:$M,'Erfassung Adressen'!E$1,FALSE)</f>
        <v>#N/A</v>
      </c>
      <c r="AA359" s="102" t="e">
        <f>VLOOKUP($E359,'Erfassung Adressen'!$A:$M,'Erfassung Adressen'!I$1,FALSE)</f>
        <v>#N/A</v>
      </c>
      <c r="AB359" s="102" t="e">
        <f>VLOOKUP($E359,'Erfassung Adressen'!$A:$M,'Erfassung Adressen'!J$1,FALSE)</f>
        <v>#N/A</v>
      </c>
      <c r="AC359" s="102" t="e">
        <f>VLOOKUP($E359,'Erfassung Adressen'!$A:$M,'Erfassung Adressen'!K$1,FALSE)</f>
        <v>#N/A</v>
      </c>
      <c r="AD359" s="102" t="e">
        <f>VLOOKUP($E359,'Erfassung Adressen'!$A:$M,'Erfassung Adressen'!L$1,FALSE)</f>
        <v>#N/A</v>
      </c>
      <c r="AE359" s="102" t="e">
        <f>VLOOKUP($E359,'Erfassung Adressen'!$A:$M,'Erfassung Adressen'!M$1,FALSE)</f>
        <v>#N/A</v>
      </c>
    </row>
    <row r="360" spans="1:31" x14ac:dyDescent="0.2">
      <c r="A360" s="147"/>
      <c r="B360" s="142"/>
      <c r="C360" s="112"/>
      <c r="D360" s="112"/>
      <c r="E360" s="112"/>
      <c r="F360" s="113"/>
      <c r="G360" s="112"/>
      <c r="H360" s="114"/>
      <c r="I360" s="84"/>
      <c r="J360" s="75" t="str">
        <f t="shared" si="27"/>
        <v/>
      </c>
      <c r="K360" s="85" t="str">
        <f>IF(B360="","",VLOOKUP(B360,Taxen!$A$1:$E$13,3,FALSE)*H360)</f>
        <v/>
      </c>
      <c r="L360" s="86" t="str">
        <f>IF(B360="","",VLOOKUP(B360,Taxen!$A$1:$E$13,4,FALSE)*H360)</f>
        <v/>
      </c>
      <c r="M360" s="65"/>
      <c r="N360" s="29" t="str">
        <f>IF(ISERROR(VLOOKUP($B360,Taxen!$A:$D,2,FALSE)*$H360),"",(VLOOKUP($B360,Taxen!$A:$D,2,FALSE)*$H360))</f>
        <v/>
      </c>
      <c r="O360" s="30" t="str">
        <f>IF(ISERROR(VLOOKUP($B360,Taxen!$A:$D,3,FALSE)*$H360),"",(VLOOKUP($B360,Taxen!$A:$D,3,FALSE)*$H360))</f>
        <v/>
      </c>
      <c r="P360" s="31" t="str">
        <f>IF(ISERROR(VLOOKUP($B360,Taxen!$A:$D,4,FALSE)*$H360),"",(VLOOKUP($B360,Taxen!$A:$D,4,FALSE)*$H360))</f>
        <v/>
      </c>
      <c r="Q360" s="32" t="str">
        <f t="shared" si="28"/>
        <v/>
      </c>
      <c r="R360" s="141"/>
      <c r="S360" s="33" t="str">
        <f t="shared" si="29"/>
        <v/>
      </c>
      <c r="T360" s="33" t="str">
        <f>IF(ISERROR(VLOOKUP($B360,Taxen!$A:$E,5,FALSE)),"",(VLOOKUP($B360,Taxen!$A:$E,5,FALSE)))</f>
        <v/>
      </c>
      <c r="U360" s="9" t="str">
        <f t="shared" si="30"/>
        <v>ok</v>
      </c>
      <c r="X360" s="102" t="e">
        <f>VLOOKUP($E360,'Erfassung Adressen'!$A:$M,'Erfassung Adressen'!G$1,FALSE)</f>
        <v>#N/A</v>
      </c>
      <c r="Y360" s="102" t="e">
        <f>VLOOKUP($E360,'Erfassung Adressen'!$A:$M,'Erfassung Adressen'!D$1,FALSE)</f>
        <v>#N/A</v>
      </c>
      <c r="Z360" s="102" t="e">
        <f>VLOOKUP($E360,'Erfassung Adressen'!$A:$M,'Erfassung Adressen'!E$1,FALSE)</f>
        <v>#N/A</v>
      </c>
      <c r="AA360" s="102" t="e">
        <f>VLOOKUP($E360,'Erfassung Adressen'!$A:$M,'Erfassung Adressen'!I$1,FALSE)</f>
        <v>#N/A</v>
      </c>
      <c r="AB360" s="102" t="e">
        <f>VLOOKUP($E360,'Erfassung Adressen'!$A:$M,'Erfassung Adressen'!J$1,FALSE)</f>
        <v>#N/A</v>
      </c>
      <c r="AC360" s="102" t="e">
        <f>VLOOKUP($E360,'Erfassung Adressen'!$A:$M,'Erfassung Adressen'!K$1,FALSE)</f>
        <v>#N/A</v>
      </c>
      <c r="AD360" s="102" t="e">
        <f>VLOOKUP($E360,'Erfassung Adressen'!$A:$M,'Erfassung Adressen'!L$1,FALSE)</f>
        <v>#N/A</v>
      </c>
      <c r="AE360" s="102" t="e">
        <f>VLOOKUP($E360,'Erfassung Adressen'!$A:$M,'Erfassung Adressen'!M$1,FALSE)</f>
        <v>#N/A</v>
      </c>
    </row>
    <row r="361" spans="1:31" x14ac:dyDescent="0.2">
      <c r="A361" s="147"/>
      <c r="B361" s="35"/>
      <c r="C361" s="84"/>
      <c r="D361" s="84"/>
      <c r="E361" s="84"/>
      <c r="F361" s="111"/>
      <c r="G361" s="84"/>
      <c r="H361" s="83"/>
      <c r="I361" s="84"/>
      <c r="J361" s="75" t="str">
        <f t="shared" si="27"/>
        <v/>
      </c>
      <c r="K361" s="85" t="str">
        <f>IF(B361="","",VLOOKUP(B361,Taxen!$A$1:$E$13,3,FALSE)*H361)</f>
        <v/>
      </c>
      <c r="L361" s="86" t="str">
        <f>IF(B361="","",VLOOKUP(B361,Taxen!$A$1:$E$13,4,FALSE)*H361)</f>
        <v/>
      </c>
      <c r="M361" s="65"/>
      <c r="N361" s="29" t="str">
        <f>IF(ISERROR(VLOOKUP($B361,Taxen!$A:$D,2,FALSE)*$H361),"",(VLOOKUP($B361,Taxen!$A:$D,2,FALSE)*$H361))</f>
        <v/>
      </c>
      <c r="O361" s="30" t="str">
        <f>IF(ISERROR(VLOOKUP($B361,Taxen!$A:$D,3,FALSE)*$H361),"",(VLOOKUP($B361,Taxen!$A:$D,3,FALSE)*$H361))</f>
        <v/>
      </c>
      <c r="P361" s="31" t="str">
        <f>IF(ISERROR(VLOOKUP($B361,Taxen!$A:$D,4,FALSE)*$H361),"",(VLOOKUP($B361,Taxen!$A:$D,4,FALSE)*$H361))</f>
        <v/>
      </c>
      <c r="Q361" s="32" t="str">
        <f t="shared" si="28"/>
        <v/>
      </c>
      <c r="R361" s="141"/>
      <c r="S361" s="33" t="str">
        <f t="shared" si="29"/>
        <v/>
      </c>
      <c r="T361" s="33" t="str">
        <f>IF(ISERROR(VLOOKUP($B361,Taxen!$A:$E,5,FALSE)),"",(VLOOKUP($B361,Taxen!$A:$E,5,FALSE)))</f>
        <v/>
      </c>
      <c r="U361" s="9" t="str">
        <f t="shared" si="30"/>
        <v>ok</v>
      </c>
      <c r="X361" s="102" t="e">
        <f>VLOOKUP($E361,'Erfassung Adressen'!$A:$M,'Erfassung Adressen'!G$1,FALSE)</f>
        <v>#N/A</v>
      </c>
      <c r="Y361" s="102" t="e">
        <f>VLOOKUP($E361,'Erfassung Adressen'!$A:$M,'Erfassung Adressen'!D$1,FALSE)</f>
        <v>#N/A</v>
      </c>
      <c r="Z361" s="102" t="e">
        <f>VLOOKUP($E361,'Erfassung Adressen'!$A:$M,'Erfassung Adressen'!E$1,FALSE)</f>
        <v>#N/A</v>
      </c>
      <c r="AA361" s="102" t="e">
        <f>VLOOKUP($E361,'Erfassung Adressen'!$A:$M,'Erfassung Adressen'!I$1,FALSE)</f>
        <v>#N/A</v>
      </c>
      <c r="AB361" s="102" t="e">
        <f>VLOOKUP($E361,'Erfassung Adressen'!$A:$M,'Erfassung Adressen'!J$1,FALSE)</f>
        <v>#N/A</v>
      </c>
      <c r="AC361" s="102" t="e">
        <f>VLOOKUP($E361,'Erfassung Adressen'!$A:$M,'Erfassung Adressen'!K$1,FALSE)</f>
        <v>#N/A</v>
      </c>
      <c r="AD361" s="102" t="e">
        <f>VLOOKUP($E361,'Erfassung Adressen'!$A:$M,'Erfassung Adressen'!L$1,FALSE)</f>
        <v>#N/A</v>
      </c>
      <c r="AE361" s="102" t="e">
        <f>VLOOKUP($E361,'Erfassung Adressen'!$A:$M,'Erfassung Adressen'!M$1,FALSE)</f>
        <v>#N/A</v>
      </c>
    </row>
    <row r="362" spans="1:31" x14ac:dyDescent="0.2">
      <c r="A362" s="147"/>
      <c r="B362" s="142"/>
      <c r="C362" s="112"/>
      <c r="D362" s="112"/>
      <c r="E362" s="112"/>
      <c r="F362" s="113"/>
      <c r="G362" s="112"/>
      <c r="H362" s="114"/>
      <c r="I362" s="84"/>
      <c r="J362" s="75" t="str">
        <f t="shared" si="27"/>
        <v/>
      </c>
      <c r="K362" s="85" t="str">
        <f>IF(B362="","",VLOOKUP(B362,Taxen!$A$1:$E$13,3,FALSE)*H362)</f>
        <v/>
      </c>
      <c r="L362" s="86" t="str">
        <f>IF(B362="","",VLOOKUP(B362,Taxen!$A$1:$E$13,4,FALSE)*H362)</f>
        <v/>
      </c>
      <c r="M362" s="65"/>
      <c r="N362" s="29" t="str">
        <f>IF(ISERROR(VLOOKUP($B362,Taxen!$A:$D,2,FALSE)*$H362),"",(VLOOKUP($B362,Taxen!$A:$D,2,FALSE)*$H362))</f>
        <v/>
      </c>
      <c r="O362" s="30" t="str">
        <f>IF(ISERROR(VLOOKUP($B362,Taxen!$A:$D,3,FALSE)*$H362),"",(VLOOKUP($B362,Taxen!$A:$D,3,FALSE)*$H362))</f>
        <v/>
      </c>
      <c r="P362" s="31" t="str">
        <f>IF(ISERROR(VLOOKUP($B362,Taxen!$A:$D,4,FALSE)*$H362),"",(VLOOKUP($B362,Taxen!$A:$D,4,FALSE)*$H362))</f>
        <v/>
      </c>
      <c r="Q362" s="32" t="str">
        <f t="shared" si="28"/>
        <v/>
      </c>
      <c r="R362" s="141"/>
      <c r="S362" s="33" t="str">
        <f t="shared" si="29"/>
        <v/>
      </c>
      <c r="T362" s="33" t="str">
        <f>IF(ISERROR(VLOOKUP($B362,Taxen!$A:$E,5,FALSE)),"",(VLOOKUP($B362,Taxen!$A:$E,5,FALSE)))</f>
        <v/>
      </c>
      <c r="U362" s="9" t="str">
        <f t="shared" si="30"/>
        <v>ok</v>
      </c>
      <c r="X362" s="102" t="e">
        <f>VLOOKUP($E362,'Erfassung Adressen'!$A:$M,'Erfassung Adressen'!G$1,FALSE)</f>
        <v>#N/A</v>
      </c>
      <c r="Y362" s="102" t="e">
        <f>VLOOKUP($E362,'Erfassung Adressen'!$A:$M,'Erfassung Adressen'!D$1,FALSE)</f>
        <v>#N/A</v>
      </c>
      <c r="Z362" s="102" t="e">
        <f>VLOOKUP($E362,'Erfassung Adressen'!$A:$M,'Erfassung Adressen'!E$1,FALSE)</f>
        <v>#N/A</v>
      </c>
      <c r="AA362" s="102" t="e">
        <f>VLOOKUP($E362,'Erfassung Adressen'!$A:$M,'Erfassung Adressen'!I$1,FALSE)</f>
        <v>#N/A</v>
      </c>
      <c r="AB362" s="102" t="e">
        <f>VLOOKUP($E362,'Erfassung Adressen'!$A:$M,'Erfassung Adressen'!J$1,FALSE)</f>
        <v>#N/A</v>
      </c>
      <c r="AC362" s="102" t="e">
        <f>VLOOKUP($E362,'Erfassung Adressen'!$A:$M,'Erfassung Adressen'!K$1,FALSE)</f>
        <v>#N/A</v>
      </c>
      <c r="AD362" s="102" t="e">
        <f>VLOOKUP($E362,'Erfassung Adressen'!$A:$M,'Erfassung Adressen'!L$1,FALSE)</f>
        <v>#N/A</v>
      </c>
      <c r="AE362" s="102" t="e">
        <f>VLOOKUP($E362,'Erfassung Adressen'!$A:$M,'Erfassung Adressen'!M$1,FALSE)</f>
        <v>#N/A</v>
      </c>
    </row>
    <row r="363" spans="1:31" x14ac:dyDescent="0.2">
      <c r="A363" s="147"/>
      <c r="B363" s="35"/>
      <c r="C363" s="84"/>
      <c r="D363" s="84"/>
      <c r="E363" s="84"/>
      <c r="F363" s="111"/>
      <c r="G363" s="84"/>
      <c r="H363" s="83"/>
      <c r="I363" s="84"/>
      <c r="J363" s="75" t="str">
        <f t="shared" si="27"/>
        <v/>
      </c>
      <c r="K363" s="85" t="str">
        <f>IF(B363="","",VLOOKUP(B363,Taxen!$A$1:$E$13,3,FALSE)*H363)</f>
        <v/>
      </c>
      <c r="L363" s="86" t="str">
        <f>IF(B363="","",VLOOKUP(B363,Taxen!$A$1:$E$13,4,FALSE)*H363)</f>
        <v/>
      </c>
      <c r="M363" s="65"/>
      <c r="N363" s="29" t="str">
        <f>IF(ISERROR(VLOOKUP($B363,Taxen!$A:$D,2,FALSE)*$H363),"",(VLOOKUP($B363,Taxen!$A:$D,2,FALSE)*$H363))</f>
        <v/>
      </c>
      <c r="O363" s="30" t="str">
        <f>IF(ISERROR(VLOOKUP($B363,Taxen!$A:$D,3,FALSE)*$H363),"",(VLOOKUP($B363,Taxen!$A:$D,3,FALSE)*$H363))</f>
        <v/>
      </c>
      <c r="P363" s="31" t="str">
        <f>IF(ISERROR(VLOOKUP($B363,Taxen!$A:$D,4,FALSE)*$H363),"",(VLOOKUP($B363,Taxen!$A:$D,4,FALSE)*$H363))</f>
        <v/>
      </c>
      <c r="Q363" s="32" t="str">
        <f t="shared" si="28"/>
        <v/>
      </c>
      <c r="R363" s="141"/>
      <c r="S363" s="33" t="str">
        <f t="shared" si="29"/>
        <v/>
      </c>
      <c r="T363" s="33" t="str">
        <f>IF(ISERROR(VLOOKUP($B363,Taxen!$A:$E,5,FALSE)),"",(VLOOKUP($B363,Taxen!$A:$E,5,FALSE)))</f>
        <v/>
      </c>
      <c r="U363" s="9" t="str">
        <f t="shared" si="30"/>
        <v>ok</v>
      </c>
      <c r="X363" s="102" t="e">
        <f>VLOOKUP($E363,'Erfassung Adressen'!$A:$M,'Erfassung Adressen'!G$1,FALSE)</f>
        <v>#N/A</v>
      </c>
      <c r="Y363" s="102" t="e">
        <f>VLOOKUP($E363,'Erfassung Adressen'!$A:$M,'Erfassung Adressen'!D$1,FALSE)</f>
        <v>#N/A</v>
      </c>
      <c r="Z363" s="102" t="e">
        <f>VLOOKUP($E363,'Erfassung Adressen'!$A:$M,'Erfassung Adressen'!E$1,FALSE)</f>
        <v>#N/A</v>
      </c>
      <c r="AA363" s="102" t="e">
        <f>VLOOKUP($E363,'Erfassung Adressen'!$A:$M,'Erfassung Adressen'!I$1,FALSE)</f>
        <v>#N/A</v>
      </c>
      <c r="AB363" s="102" t="e">
        <f>VLOOKUP($E363,'Erfassung Adressen'!$A:$M,'Erfassung Adressen'!J$1,FALSE)</f>
        <v>#N/A</v>
      </c>
      <c r="AC363" s="102" t="e">
        <f>VLOOKUP($E363,'Erfassung Adressen'!$A:$M,'Erfassung Adressen'!K$1,FALSE)</f>
        <v>#N/A</v>
      </c>
      <c r="AD363" s="102" t="e">
        <f>VLOOKUP($E363,'Erfassung Adressen'!$A:$M,'Erfassung Adressen'!L$1,FALSE)</f>
        <v>#N/A</v>
      </c>
      <c r="AE363" s="102" t="e">
        <f>VLOOKUP($E363,'Erfassung Adressen'!$A:$M,'Erfassung Adressen'!M$1,FALSE)</f>
        <v>#N/A</v>
      </c>
    </row>
    <row r="364" spans="1:31" x14ac:dyDescent="0.2">
      <c r="A364" s="147"/>
      <c r="B364" s="142"/>
      <c r="C364" s="112"/>
      <c r="D364" s="112"/>
      <c r="E364" s="112"/>
      <c r="F364" s="113"/>
      <c r="G364" s="112"/>
      <c r="H364" s="114"/>
      <c r="I364" s="84"/>
      <c r="J364" s="75" t="str">
        <f t="shared" si="27"/>
        <v/>
      </c>
      <c r="K364" s="85" t="str">
        <f>IF(B364="","",VLOOKUP(B364,Taxen!$A$1:$E$13,3,FALSE)*H364)</f>
        <v/>
      </c>
      <c r="L364" s="86" t="str">
        <f>IF(B364="","",VLOOKUP(B364,Taxen!$A$1:$E$13,4,FALSE)*H364)</f>
        <v/>
      </c>
      <c r="M364" s="65"/>
      <c r="N364" s="29" t="str">
        <f>IF(ISERROR(VLOOKUP($B364,Taxen!$A:$D,2,FALSE)*$H364),"",(VLOOKUP($B364,Taxen!$A:$D,2,FALSE)*$H364))</f>
        <v/>
      </c>
      <c r="O364" s="30" t="str">
        <f>IF(ISERROR(VLOOKUP($B364,Taxen!$A:$D,3,FALSE)*$H364),"",(VLOOKUP($B364,Taxen!$A:$D,3,FALSE)*$H364))</f>
        <v/>
      </c>
      <c r="P364" s="31" t="str">
        <f>IF(ISERROR(VLOOKUP($B364,Taxen!$A:$D,4,FALSE)*$H364),"",(VLOOKUP($B364,Taxen!$A:$D,4,FALSE)*$H364))</f>
        <v/>
      </c>
      <c r="Q364" s="32" t="str">
        <f t="shared" si="28"/>
        <v/>
      </c>
      <c r="R364" s="141"/>
      <c r="S364" s="33" t="str">
        <f t="shared" si="29"/>
        <v/>
      </c>
      <c r="T364" s="33" t="str">
        <f>IF(ISERROR(VLOOKUP($B364,Taxen!$A:$E,5,FALSE)),"",(VLOOKUP($B364,Taxen!$A:$E,5,FALSE)))</f>
        <v/>
      </c>
      <c r="U364" s="9" t="str">
        <f t="shared" si="30"/>
        <v>ok</v>
      </c>
      <c r="X364" s="102" t="e">
        <f>VLOOKUP($E364,'Erfassung Adressen'!$A:$M,'Erfassung Adressen'!G$1,FALSE)</f>
        <v>#N/A</v>
      </c>
      <c r="Y364" s="102" t="e">
        <f>VLOOKUP($E364,'Erfassung Adressen'!$A:$M,'Erfassung Adressen'!D$1,FALSE)</f>
        <v>#N/A</v>
      </c>
      <c r="Z364" s="102" t="e">
        <f>VLOOKUP($E364,'Erfassung Adressen'!$A:$M,'Erfassung Adressen'!E$1,FALSE)</f>
        <v>#N/A</v>
      </c>
      <c r="AA364" s="102" t="e">
        <f>VLOOKUP($E364,'Erfassung Adressen'!$A:$M,'Erfassung Adressen'!I$1,FALSE)</f>
        <v>#N/A</v>
      </c>
      <c r="AB364" s="102" t="e">
        <f>VLOOKUP($E364,'Erfassung Adressen'!$A:$M,'Erfassung Adressen'!J$1,FALSE)</f>
        <v>#N/A</v>
      </c>
      <c r="AC364" s="102" t="e">
        <f>VLOOKUP($E364,'Erfassung Adressen'!$A:$M,'Erfassung Adressen'!K$1,FALSE)</f>
        <v>#N/A</v>
      </c>
      <c r="AD364" s="102" t="e">
        <f>VLOOKUP($E364,'Erfassung Adressen'!$A:$M,'Erfassung Adressen'!L$1,FALSE)</f>
        <v>#N/A</v>
      </c>
      <c r="AE364" s="102" t="e">
        <f>VLOOKUP($E364,'Erfassung Adressen'!$A:$M,'Erfassung Adressen'!M$1,FALSE)</f>
        <v>#N/A</v>
      </c>
    </row>
    <row r="365" spans="1:31" x14ac:dyDescent="0.2">
      <c r="A365" s="147"/>
      <c r="B365" s="35"/>
      <c r="C365" s="84"/>
      <c r="D365" s="84"/>
      <c r="E365" s="84"/>
      <c r="F365" s="111"/>
      <c r="G365" s="84"/>
      <c r="H365" s="83"/>
      <c r="I365" s="84"/>
      <c r="J365" s="75" t="str">
        <f t="shared" si="27"/>
        <v/>
      </c>
      <c r="K365" s="85" t="str">
        <f>IF(B365="","",VLOOKUP(B365,Taxen!$A$1:$E$13,3,FALSE)*H365)</f>
        <v/>
      </c>
      <c r="L365" s="86" t="str">
        <f>IF(B365="","",VLOOKUP(B365,Taxen!$A$1:$E$13,4,FALSE)*H365)</f>
        <v/>
      </c>
      <c r="M365" s="65"/>
      <c r="N365" s="29" t="str">
        <f>IF(ISERROR(VLOOKUP($B365,Taxen!$A:$D,2,FALSE)*$H365),"",(VLOOKUP($B365,Taxen!$A:$D,2,FALSE)*$H365))</f>
        <v/>
      </c>
      <c r="O365" s="30" t="str">
        <f>IF(ISERROR(VLOOKUP($B365,Taxen!$A:$D,3,FALSE)*$H365),"",(VLOOKUP($B365,Taxen!$A:$D,3,FALSE)*$H365))</f>
        <v/>
      </c>
      <c r="P365" s="31" t="str">
        <f>IF(ISERROR(VLOOKUP($B365,Taxen!$A:$D,4,FALSE)*$H365),"",(VLOOKUP($B365,Taxen!$A:$D,4,FALSE)*$H365))</f>
        <v/>
      </c>
      <c r="Q365" s="32" t="str">
        <f t="shared" si="28"/>
        <v/>
      </c>
      <c r="R365" s="141"/>
      <c r="S365" s="33" t="str">
        <f t="shared" si="29"/>
        <v/>
      </c>
      <c r="T365" s="33" t="str">
        <f>IF(ISERROR(VLOOKUP($B365,Taxen!$A:$E,5,FALSE)),"",(VLOOKUP($B365,Taxen!$A:$E,5,FALSE)))</f>
        <v/>
      </c>
      <c r="U365" s="9" t="str">
        <f t="shared" si="30"/>
        <v>ok</v>
      </c>
      <c r="X365" s="102" t="e">
        <f>VLOOKUP($E365,'Erfassung Adressen'!$A:$M,'Erfassung Adressen'!G$1,FALSE)</f>
        <v>#N/A</v>
      </c>
      <c r="Y365" s="102" t="e">
        <f>VLOOKUP($E365,'Erfassung Adressen'!$A:$M,'Erfassung Adressen'!D$1,FALSE)</f>
        <v>#N/A</v>
      </c>
      <c r="Z365" s="102" t="e">
        <f>VLOOKUP($E365,'Erfassung Adressen'!$A:$M,'Erfassung Adressen'!E$1,FALSE)</f>
        <v>#N/A</v>
      </c>
      <c r="AA365" s="102" t="e">
        <f>VLOOKUP($E365,'Erfassung Adressen'!$A:$M,'Erfassung Adressen'!I$1,FALSE)</f>
        <v>#N/A</v>
      </c>
      <c r="AB365" s="102" t="e">
        <f>VLOOKUP($E365,'Erfassung Adressen'!$A:$M,'Erfassung Adressen'!J$1,FALSE)</f>
        <v>#N/A</v>
      </c>
      <c r="AC365" s="102" t="e">
        <f>VLOOKUP($E365,'Erfassung Adressen'!$A:$M,'Erfassung Adressen'!K$1,FALSE)</f>
        <v>#N/A</v>
      </c>
      <c r="AD365" s="102" t="e">
        <f>VLOOKUP($E365,'Erfassung Adressen'!$A:$M,'Erfassung Adressen'!L$1,FALSE)</f>
        <v>#N/A</v>
      </c>
      <c r="AE365" s="102" t="e">
        <f>VLOOKUP($E365,'Erfassung Adressen'!$A:$M,'Erfassung Adressen'!M$1,FALSE)</f>
        <v>#N/A</v>
      </c>
    </row>
    <row r="366" spans="1:31" x14ac:dyDescent="0.2">
      <c r="A366" s="147"/>
      <c r="B366" s="142"/>
      <c r="C366" s="112"/>
      <c r="D366" s="112"/>
      <c r="E366" s="112"/>
      <c r="F366" s="113"/>
      <c r="G366" s="112"/>
      <c r="H366" s="114"/>
      <c r="I366" s="84"/>
      <c r="J366" s="75" t="str">
        <f t="shared" si="27"/>
        <v/>
      </c>
      <c r="K366" s="85" t="str">
        <f>IF(B366="","",VLOOKUP(B366,Taxen!$A$1:$E$13,3,FALSE)*H366)</f>
        <v/>
      </c>
      <c r="L366" s="86" t="str">
        <f>IF(B366="","",VLOOKUP(B366,Taxen!$A$1:$E$13,4,FALSE)*H366)</f>
        <v/>
      </c>
      <c r="M366" s="65"/>
      <c r="N366" s="29" t="str">
        <f>IF(ISERROR(VLOOKUP($B366,Taxen!$A:$D,2,FALSE)*$H366),"",(VLOOKUP($B366,Taxen!$A:$D,2,FALSE)*$H366))</f>
        <v/>
      </c>
      <c r="O366" s="30" t="str">
        <f>IF(ISERROR(VLOOKUP($B366,Taxen!$A:$D,3,FALSE)*$H366),"",(VLOOKUP($B366,Taxen!$A:$D,3,FALSE)*$H366))</f>
        <v/>
      </c>
      <c r="P366" s="31" t="str">
        <f>IF(ISERROR(VLOOKUP($B366,Taxen!$A:$D,4,FALSE)*$H366),"",(VLOOKUP($B366,Taxen!$A:$D,4,FALSE)*$H366))</f>
        <v/>
      </c>
      <c r="Q366" s="32" t="str">
        <f t="shared" si="28"/>
        <v/>
      </c>
      <c r="R366" s="141"/>
      <c r="S366" s="33" t="str">
        <f t="shared" si="29"/>
        <v/>
      </c>
      <c r="T366" s="33" t="str">
        <f>IF(ISERROR(VLOOKUP($B366,Taxen!$A:$E,5,FALSE)),"",(VLOOKUP($B366,Taxen!$A:$E,5,FALSE)))</f>
        <v/>
      </c>
      <c r="U366" s="9" t="str">
        <f t="shared" si="30"/>
        <v>ok</v>
      </c>
      <c r="X366" s="102" t="e">
        <f>VLOOKUP($E366,'Erfassung Adressen'!$A:$M,'Erfassung Adressen'!G$1,FALSE)</f>
        <v>#N/A</v>
      </c>
      <c r="Y366" s="102" t="e">
        <f>VLOOKUP($E366,'Erfassung Adressen'!$A:$M,'Erfassung Adressen'!D$1,FALSE)</f>
        <v>#N/A</v>
      </c>
      <c r="Z366" s="102" t="e">
        <f>VLOOKUP($E366,'Erfassung Adressen'!$A:$M,'Erfassung Adressen'!E$1,FALSE)</f>
        <v>#N/A</v>
      </c>
      <c r="AA366" s="102" t="e">
        <f>VLOOKUP($E366,'Erfassung Adressen'!$A:$M,'Erfassung Adressen'!I$1,FALSE)</f>
        <v>#N/A</v>
      </c>
      <c r="AB366" s="102" t="e">
        <f>VLOOKUP($E366,'Erfassung Adressen'!$A:$M,'Erfassung Adressen'!J$1,FALSE)</f>
        <v>#N/A</v>
      </c>
      <c r="AC366" s="102" t="e">
        <f>VLOOKUP($E366,'Erfassung Adressen'!$A:$M,'Erfassung Adressen'!K$1,FALSE)</f>
        <v>#N/A</v>
      </c>
      <c r="AD366" s="102" t="e">
        <f>VLOOKUP($E366,'Erfassung Adressen'!$A:$M,'Erfassung Adressen'!L$1,FALSE)</f>
        <v>#N/A</v>
      </c>
      <c r="AE366" s="102" t="e">
        <f>VLOOKUP($E366,'Erfassung Adressen'!$A:$M,'Erfassung Adressen'!M$1,FALSE)</f>
        <v>#N/A</v>
      </c>
    </row>
    <row r="367" spans="1:31" x14ac:dyDescent="0.2">
      <c r="A367" s="147"/>
      <c r="B367" s="35"/>
      <c r="C367" s="84"/>
      <c r="D367" s="84"/>
      <c r="E367" s="84"/>
      <c r="F367" s="111"/>
      <c r="G367" s="84"/>
      <c r="H367" s="83"/>
      <c r="I367" s="84"/>
      <c r="J367" s="75" t="str">
        <f t="shared" si="27"/>
        <v/>
      </c>
      <c r="K367" s="85" t="str">
        <f>IF(B367="","",VLOOKUP(B367,Taxen!$A$1:$E$13,3,FALSE)*H367)</f>
        <v/>
      </c>
      <c r="L367" s="86" t="str">
        <f>IF(B367="","",VLOOKUP(B367,Taxen!$A$1:$E$13,4,FALSE)*H367)</f>
        <v/>
      </c>
      <c r="M367" s="65"/>
      <c r="N367" s="29" t="str">
        <f>IF(ISERROR(VLOOKUP($B367,Taxen!$A:$D,2,FALSE)*$H367),"",(VLOOKUP($B367,Taxen!$A:$D,2,FALSE)*$H367))</f>
        <v/>
      </c>
      <c r="O367" s="30" t="str">
        <f>IF(ISERROR(VLOOKUP($B367,Taxen!$A:$D,3,FALSE)*$H367),"",(VLOOKUP($B367,Taxen!$A:$D,3,FALSE)*$H367))</f>
        <v/>
      </c>
      <c r="P367" s="31" t="str">
        <f>IF(ISERROR(VLOOKUP($B367,Taxen!$A:$D,4,FALSE)*$H367),"",(VLOOKUP($B367,Taxen!$A:$D,4,FALSE)*$H367))</f>
        <v/>
      </c>
      <c r="Q367" s="32" t="str">
        <f t="shared" si="28"/>
        <v/>
      </c>
      <c r="R367" s="141"/>
      <c r="S367" s="33" t="str">
        <f t="shared" si="29"/>
        <v/>
      </c>
      <c r="T367" s="33" t="str">
        <f>IF(ISERROR(VLOOKUP($B367,Taxen!$A:$E,5,FALSE)),"",(VLOOKUP($B367,Taxen!$A:$E,5,FALSE)))</f>
        <v/>
      </c>
      <c r="U367" s="9" t="str">
        <f t="shared" si="30"/>
        <v>ok</v>
      </c>
      <c r="X367" s="102" t="e">
        <f>VLOOKUP($E367,'Erfassung Adressen'!$A:$M,'Erfassung Adressen'!G$1,FALSE)</f>
        <v>#N/A</v>
      </c>
      <c r="Y367" s="102" t="e">
        <f>VLOOKUP($E367,'Erfassung Adressen'!$A:$M,'Erfassung Adressen'!D$1,FALSE)</f>
        <v>#N/A</v>
      </c>
      <c r="Z367" s="102" t="e">
        <f>VLOOKUP($E367,'Erfassung Adressen'!$A:$M,'Erfassung Adressen'!E$1,FALSE)</f>
        <v>#N/A</v>
      </c>
      <c r="AA367" s="102" t="e">
        <f>VLOOKUP($E367,'Erfassung Adressen'!$A:$M,'Erfassung Adressen'!I$1,FALSE)</f>
        <v>#N/A</v>
      </c>
      <c r="AB367" s="102" t="e">
        <f>VLOOKUP($E367,'Erfassung Adressen'!$A:$M,'Erfassung Adressen'!J$1,FALSE)</f>
        <v>#N/A</v>
      </c>
      <c r="AC367" s="102" t="e">
        <f>VLOOKUP($E367,'Erfassung Adressen'!$A:$M,'Erfassung Adressen'!K$1,FALSE)</f>
        <v>#N/A</v>
      </c>
      <c r="AD367" s="102" t="e">
        <f>VLOOKUP($E367,'Erfassung Adressen'!$A:$M,'Erfassung Adressen'!L$1,FALSE)</f>
        <v>#N/A</v>
      </c>
      <c r="AE367" s="102" t="e">
        <f>VLOOKUP($E367,'Erfassung Adressen'!$A:$M,'Erfassung Adressen'!M$1,FALSE)</f>
        <v>#N/A</v>
      </c>
    </row>
    <row r="368" spans="1:31" x14ac:dyDescent="0.2">
      <c r="A368" s="147"/>
      <c r="B368" s="142"/>
      <c r="C368" s="112"/>
      <c r="D368" s="112"/>
      <c r="E368" s="112"/>
      <c r="F368" s="113"/>
      <c r="G368" s="112"/>
      <c r="H368" s="114"/>
      <c r="I368" s="84"/>
      <c r="J368" s="75" t="str">
        <f t="shared" si="27"/>
        <v/>
      </c>
      <c r="K368" s="85" t="str">
        <f>IF(B368="","",VLOOKUP(B368,Taxen!$A$1:$E$13,3,FALSE)*H368)</f>
        <v/>
      </c>
      <c r="L368" s="86" t="str">
        <f>IF(B368="","",VLOOKUP(B368,Taxen!$A$1:$E$13,4,FALSE)*H368)</f>
        <v/>
      </c>
      <c r="M368" s="65"/>
      <c r="N368" s="29" t="str">
        <f>IF(ISERROR(VLOOKUP($B368,Taxen!$A:$D,2,FALSE)*$H368),"",(VLOOKUP($B368,Taxen!$A:$D,2,FALSE)*$H368))</f>
        <v/>
      </c>
      <c r="O368" s="30" t="str">
        <f>IF(ISERROR(VLOOKUP($B368,Taxen!$A:$D,3,FALSE)*$H368),"",(VLOOKUP($B368,Taxen!$A:$D,3,FALSE)*$H368))</f>
        <v/>
      </c>
      <c r="P368" s="31" t="str">
        <f>IF(ISERROR(VLOOKUP($B368,Taxen!$A:$D,4,FALSE)*$H368),"",(VLOOKUP($B368,Taxen!$A:$D,4,FALSE)*$H368))</f>
        <v/>
      </c>
      <c r="Q368" s="32" t="str">
        <f t="shared" si="28"/>
        <v/>
      </c>
      <c r="R368" s="141"/>
      <c r="S368" s="33" t="str">
        <f t="shared" si="29"/>
        <v/>
      </c>
      <c r="T368" s="33" t="str">
        <f>IF(ISERROR(VLOOKUP($B368,Taxen!$A:$E,5,FALSE)),"",(VLOOKUP($B368,Taxen!$A:$E,5,FALSE)))</f>
        <v/>
      </c>
      <c r="U368" s="9" t="str">
        <f t="shared" si="30"/>
        <v>ok</v>
      </c>
      <c r="X368" s="102" t="e">
        <f>VLOOKUP($E368,'Erfassung Adressen'!$A:$M,'Erfassung Adressen'!G$1,FALSE)</f>
        <v>#N/A</v>
      </c>
      <c r="Y368" s="102" t="e">
        <f>VLOOKUP($E368,'Erfassung Adressen'!$A:$M,'Erfassung Adressen'!D$1,FALSE)</f>
        <v>#N/A</v>
      </c>
      <c r="Z368" s="102" t="e">
        <f>VLOOKUP($E368,'Erfassung Adressen'!$A:$M,'Erfassung Adressen'!E$1,FALSE)</f>
        <v>#N/A</v>
      </c>
      <c r="AA368" s="102" t="e">
        <f>VLOOKUP($E368,'Erfassung Adressen'!$A:$M,'Erfassung Adressen'!I$1,FALSE)</f>
        <v>#N/A</v>
      </c>
      <c r="AB368" s="102" t="e">
        <f>VLOOKUP($E368,'Erfassung Adressen'!$A:$M,'Erfassung Adressen'!J$1,FALSE)</f>
        <v>#N/A</v>
      </c>
      <c r="AC368" s="102" t="e">
        <f>VLOOKUP($E368,'Erfassung Adressen'!$A:$M,'Erfassung Adressen'!K$1,FALSE)</f>
        <v>#N/A</v>
      </c>
      <c r="AD368" s="102" t="e">
        <f>VLOOKUP($E368,'Erfassung Adressen'!$A:$M,'Erfassung Adressen'!L$1,FALSE)</f>
        <v>#N/A</v>
      </c>
      <c r="AE368" s="102" t="e">
        <f>VLOOKUP($E368,'Erfassung Adressen'!$A:$M,'Erfassung Adressen'!M$1,FALSE)</f>
        <v>#N/A</v>
      </c>
    </row>
    <row r="369" spans="1:31" x14ac:dyDescent="0.2">
      <c r="A369" s="147"/>
      <c r="B369" s="35"/>
      <c r="C369" s="84"/>
      <c r="D369" s="84"/>
      <c r="E369" s="84"/>
      <c r="F369" s="111"/>
      <c r="G369" s="84"/>
      <c r="H369" s="83"/>
      <c r="I369" s="84"/>
      <c r="J369" s="75" t="str">
        <f t="shared" si="27"/>
        <v/>
      </c>
      <c r="K369" s="85" t="str">
        <f>IF(B369="","",VLOOKUP(B369,Taxen!$A$1:$E$13,3,FALSE)*H369)</f>
        <v/>
      </c>
      <c r="L369" s="86" t="str">
        <f>IF(B369="","",VLOOKUP(B369,Taxen!$A$1:$E$13,4,FALSE)*H369)</f>
        <v/>
      </c>
      <c r="M369" s="65"/>
      <c r="N369" s="29" t="str">
        <f>IF(ISERROR(VLOOKUP($B369,Taxen!$A:$D,2,FALSE)*$H369),"",(VLOOKUP($B369,Taxen!$A:$D,2,FALSE)*$H369))</f>
        <v/>
      </c>
      <c r="O369" s="30" t="str">
        <f>IF(ISERROR(VLOOKUP($B369,Taxen!$A:$D,3,FALSE)*$H369),"",(VLOOKUP($B369,Taxen!$A:$D,3,FALSE)*$H369))</f>
        <v/>
      </c>
      <c r="P369" s="31" t="str">
        <f>IF(ISERROR(VLOOKUP($B369,Taxen!$A:$D,4,FALSE)*$H369),"",(VLOOKUP($B369,Taxen!$A:$D,4,FALSE)*$H369))</f>
        <v/>
      </c>
      <c r="Q369" s="32" t="str">
        <f t="shared" si="28"/>
        <v/>
      </c>
      <c r="R369" s="141"/>
      <c r="S369" s="33" t="str">
        <f t="shared" si="29"/>
        <v/>
      </c>
      <c r="T369" s="33" t="str">
        <f>IF(ISERROR(VLOOKUP($B369,Taxen!$A:$E,5,FALSE)),"",(VLOOKUP($B369,Taxen!$A:$E,5,FALSE)))</f>
        <v/>
      </c>
      <c r="U369" s="9" t="str">
        <f t="shared" si="30"/>
        <v>ok</v>
      </c>
      <c r="X369" s="102" t="e">
        <f>VLOOKUP($E369,'Erfassung Adressen'!$A:$M,'Erfassung Adressen'!G$1,FALSE)</f>
        <v>#N/A</v>
      </c>
      <c r="Y369" s="102" t="e">
        <f>VLOOKUP($E369,'Erfassung Adressen'!$A:$M,'Erfassung Adressen'!D$1,FALSE)</f>
        <v>#N/A</v>
      </c>
      <c r="Z369" s="102" t="e">
        <f>VLOOKUP($E369,'Erfassung Adressen'!$A:$M,'Erfassung Adressen'!E$1,FALSE)</f>
        <v>#N/A</v>
      </c>
      <c r="AA369" s="102" t="e">
        <f>VLOOKUP($E369,'Erfassung Adressen'!$A:$M,'Erfassung Adressen'!I$1,FALSE)</f>
        <v>#N/A</v>
      </c>
      <c r="AB369" s="102" t="e">
        <f>VLOOKUP($E369,'Erfassung Adressen'!$A:$M,'Erfassung Adressen'!J$1,FALSE)</f>
        <v>#N/A</v>
      </c>
      <c r="AC369" s="102" t="e">
        <f>VLOOKUP($E369,'Erfassung Adressen'!$A:$M,'Erfassung Adressen'!K$1,FALSE)</f>
        <v>#N/A</v>
      </c>
      <c r="AD369" s="102" t="e">
        <f>VLOOKUP($E369,'Erfassung Adressen'!$A:$M,'Erfassung Adressen'!L$1,FALSE)</f>
        <v>#N/A</v>
      </c>
      <c r="AE369" s="102" t="e">
        <f>VLOOKUP($E369,'Erfassung Adressen'!$A:$M,'Erfassung Adressen'!M$1,FALSE)</f>
        <v>#N/A</v>
      </c>
    </row>
    <row r="370" spans="1:31" x14ac:dyDescent="0.2">
      <c r="A370" s="147"/>
      <c r="B370" s="142"/>
      <c r="C370" s="112"/>
      <c r="D370" s="112"/>
      <c r="E370" s="112"/>
      <c r="F370" s="113"/>
      <c r="G370" s="112"/>
      <c r="H370" s="114"/>
      <c r="I370" s="84"/>
      <c r="J370" s="75" t="str">
        <f t="shared" si="27"/>
        <v/>
      </c>
      <c r="K370" s="85" t="str">
        <f>IF(B370="","",VLOOKUP(B370,Taxen!$A$1:$E$13,3,FALSE)*H370)</f>
        <v/>
      </c>
      <c r="L370" s="86" t="str">
        <f>IF(B370="","",VLOOKUP(B370,Taxen!$A$1:$E$13,4,FALSE)*H370)</f>
        <v/>
      </c>
      <c r="M370" s="65"/>
      <c r="N370" s="29" t="str">
        <f>IF(ISERROR(VLOOKUP($B370,Taxen!$A:$D,2,FALSE)*$H370),"",(VLOOKUP($B370,Taxen!$A:$D,2,FALSE)*$H370))</f>
        <v/>
      </c>
      <c r="O370" s="30" t="str">
        <f>IF(ISERROR(VLOOKUP($B370,Taxen!$A:$D,3,FALSE)*$H370),"",(VLOOKUP($B370,Taxen!$A:$D,3,FALSE)*$H370))</f>
        <v/>
      </c>
      <c r="P370" s="31" t="str">
        <f>IF(ISERROR(VLOOKUP($B370,Taxen!$A:$D,4,FALSE)*$H370),"",(VLOOKUP($B370,Taxen!$A:$D,4,FALSE)*$H370))</f>
        <v/>
      </c>
      <c r="Q370" s="32" t="str">
        <f t="shared" si="28"/>
        <v/>
      </c>
      <c r="R370" s="141"/>
      <c r="S370" s="33" t="str">
        <f t="shared" si="29"/>
        <v/>
      </c>
      <c r="T370" s="33" t="str">
        <f>IF(ISERROR(VLOOKUP($B370,Taxen!$A:$E,5,FALSE)),"",(VLOOKUP($B370,Taxen!$A:$E,5,FALSE)))</f>
        <v/>
      </c>
      <c r="U370" s="9" t="str">
        <f t="shared" si="30"/>
        <v>ok</v>
      </c>
      <c r="X370" s="102" t="e">
        <f>VLOOKUP($E370,'Erfassung Adressen'!$A:$M,'Erfassung Adressen'!G$1,FALSE)</f>
        <v>#N/A</v>
      </c>
      <c r="Y370" s="102" t="e">
        <f>VLOOKUP($E370,'Erfassung Adressen'!$A:$M,'Erfassung Adressen'!D$1,FALSE)</f>
        <v>#N/A</v>
      </c>
      <c r="Z370" s="102" t="e">
        <f>VLOOKUP($E370,'Erfassung Adressen'!$A:$M,'Erfassung Adressen'!E$1,FALSE)</f>
        <v>#N/A</v>
      </c>
      <c r="AA370" s="102" t="e">
        <f>VLOOKUP($E370,'Erfassung Adressen'!$A:$M,'Erfassung Adressen'!I$1,FALSE)</f>
        <v>#N/A</v>
      </c>
      <c r="AB370" s="102" t="e">
        <f>VLOOKUP($E370,'Erfassung Adressen'!$A:$M,'Erfassung Adressen'!J$1,FALSE)</f>
        <v>#N/A</v>
      </c>
      <c r="AC370" s="102" t="e">
        <f>VLOOKUP($E370,'Erfassung Adressen'!$A:$M,'Erfassung Adressen'!K$1,FALSE)</f>
        <v>#N/A</v>
      </c>
      <c r="AD370" s="102" t="e">
        <f>VLOOKUP($E370,'Erfassung Adressen'!$A:$M,'Erfassung Adressen'!L$1,FALSE)</f>
        <v>#N/A</v>
      </c>
      <c r="AE370" s="102" t="e">
        <f>VLOOKUP($E370,'Erfassung Adressen'!$A:$M,'Erfassung Adressen'!M$1,FALSE)</f>
        <v>#N/A</v>
      </c>
    </row>
    <row r="371" spans="1:31" x14ac:dyDescent="0.2">
      <c r="A371" s="147"/>
      <c r="B371" s="35"/>
      <c r="C371" s="84"/>
      <c r="D371" s="84"/>
      <c r="E371" s="84"/>
      <c r="F371" s="111"/>
      <c r="G371" s="84"/>
      <c r="H371" s="83"/>
      <c r="I371" s="84"/>
      <c r="J371" s="75" t="str">
        <f t="shared" si="27"/>
        <v/>
      </c>
      <c r="K371" s="85" t="str">
        <f>IF(B371="","",VLOOKUP(B371,Taxen!$A$1:$E$13,3,FALSE)*H371)</f>
        <v/>
      </c>
      <c r="L371" s="86" t="str">
        <f>IF(B371="","",VLOOKUP(B371,Taxen!$A$1:$E$13,4,FALSE)*H371)</f>
        <v/>
      </c>
      <c r="M371" s="65"/>
      <c r="N371" s="29" t="str">
        <f>IF(ISERROR(VLOOKUP($B371,Taxen!$A:$D,2,FALSE)*$H371),"",(VLOOKUP($B371,Taxen!$A:$D,2,FALSE)*$H371))</f>
        <v/>
      </c>
      <c r="O371" s="30" t="str">
        <f>IF(ISERROR(VLOOKUP($B371,Taxen!$A:$D,3,FALSE)*$H371),"",(VLOOKUP($B371,Taxen!$A:$D,3,FALSE)*$H371))</f>
        <v/>
      </c>
      <c r="P371" s="31" t="str">
        <f>IF(ISERROR(VLOOKUP($B371,Taxen!$A:$D,4,FALSE)*$H371),"",(VLOOKUP($B371,Taxen!$A:$D,4,FALSE)*$H371))</f>
        <v/>
      </c>
      <c r="Q371" s="32" t="str">
        <f t="shared" si="28"/>
        <v/>
      </c>
      <c r="R371" s="141"/>
      <c r="S371" s="33" t="str">
        <f t="shared" si="29"/>
        <v/>
      </c>
      <c r="T371" s="33" t="str">
        <f>IF(ISERROR(VLOOKUP($B371,Taxen!$A:$E,5,FALSE)),"",(VLOOKUP($B371,Taxen!$A:$E,5,FALSE)))</f>
        <v/>
      </c>
      <c r="U371" s="9" t="str">
        <f t="shared" si="30"/>
        <v>ok</v>
      </c>
      <c r="X371" s="102" t="e">
        <f>VLOOKUP($E371,'Erfassung Adressen'!$A:$M,'Erfassung Adressen'!G$1,FALSE)</f>
        <v>#N/A</v>
      </c>
      <c r="Y371" s="102" t="e">
        <f>VLOOKUP($E371,'Erfassung Adressen'!$A:$M,'Erfassung Adressen'!D$1,FALSE)</f>
        <v>#N/A</v>
      </c>
      <c r="Z371" s="102" t="e">
        <f>VLOOKUP($E371,'Erfassung Adressen'!$A:$M,'Erfassung Adressen'!E$1,FALSE)</f>
        <v>#N/A</v>
      </c>
      <c r="AA371" s="102" t="e">
        <f>VLOOKUP($E371,'Erfassung Adressen'!$A:$M,'Erfassung Adressen'!I$1,FALSE)</f>
        <v>#N/A</v>
      </c>
      <c r="AB371" s="102" t="e">
        <f>VLOOKUP($E371,'Erfassung Adressen'!$A:$M,'Erfassung Adressen'!J$1,FALSE)</f>
        <v>#N/A</v>
      </c>
      <c r="AC371" s="102" t="e">
        <f>VLOOKUP($E371,'Erfassung Adressen'!$A:$M,'Erfassung Adressen'!K$1,FALSE)</f>
        <v>#N/A</v>
      </c>
      <c r="AD371" s="102" t="e">
        <f>VLOOKUP($E371,'Erfassung Adressen'!$A:$M,'Erfassung Adressen'!L$1,FALSE)</f>
        <v>#N/A</v>
      </c>
      <c r="AE371" s="102" t="e">
        <f>VLOOKUP($E371,'Erfassung Adressen'!$A:$M,'Erfassung Adressen'!M$1,FALSE)</f>
        <v>#N/A</v>
      </c>
    </row>
    <row r="372" spans="1:31" x14ac:dyDescent="0.2">
      <c r="A372" s="147"/>
      <c r="B372" s="142"/>
      <c r="C372" s="112"/>
      <c r="D372" s="112"/>
      <c r="E372" s="112"/>
      <c r="F372" s="113"/>
      <c r="G372" s="112"/>
      <c r="H372" s="114"/>
      <c r="I372" s="84"/>
      <c r="J372" s="75" t="str">
        <f t="shared" si="27"/>
        <v/>
      </c>
      <c r="K372" s="85" t="str">
        <f>IF(B372="","",VLOOKUP(B372,Taxen!$A$1:$E$13,3,FALSE)*H372)</f>
        <v/>
      </c>
      <c r="L372" s="86" t="str">
        <f>IF(B372="","",VLOOKUP(B372,Taxen!$A$1:$E$13,4,FALSE)*H372)</f>
        <v/>
      </c>
      <c r="M372" s="65"/>
      <c r="N372" s="29" t="str">
        <f>IF(ISERROR(VLOOKUP($B372,Taxen!$A:$D,2,FALSE)*$H372),"",(VLOOKUP($B372,Taxen!$A:$D,2,FALSE)*$H372))</f>
        <v/>
      </c>
      <c r="O372" s="30" t="str">
        <f>IF(ISERROR(VLOOKUP($B372,Taxen!$A:$D,3,FALSE)*$H372),"",(VLOOKUP($B372,Taxen!$A:$D,3,FALSE)*$H372))</f>
        <v/>
      </c>
      <c r="P372" s="31" t="str">
        <f>IF(ISERROR(VLOOKUP($B372,Taxen!$A:$D,4,FALSE)*$H372),"",(VLOOKUP($B372,Taxen!$A:$D,4,FALSE)*$H372))</f>
        <v/>
      </c>
      <c r="Q372" s="32" t="str">
        <f t="shared" si="28"/>
        <v/>
      </c>
      <c r="R372" s="141"/>
      <c r="S372" s="33" t="str">
        <f t="shared" si="29"/>
        <v/>
      </c>
      <c r="T372" s="33" t="str">
        <f>IF(ISERROR(VLOOKUP($B372,Taxen!$A:$E,5,FALSE)),"",(VLOOKUP($B372,Taxen!$A:$E,5,FALSE)))</f>
        <v/>
      </c>
      <c r="U372" s="9" t="str">
        <f t="shared" si="30"/>
        <v>ok</v>
      </c>
      <c r="X372" s="102" t="e">
        <f>VLOOKUP($E372,'Erfassung Adressen'!$A:$M,'Erfassung Adressen'!G$1,FALSE)</f>
        <v>#N/A</v>
      </c>
      <c r="Y372" s="102" t="e">
        <f>VLOOKUP($E372,'Erfassung Adressen'!$A:$M,'Erfassung Adressen'!D$1,FALSE)</f>
        <v>#N/A</v>
      </c>
      <c r="Z372" s="102" t="e">
        <f>VLOOKUP($E372,'Erfassung Adressen'!$A:$M,'Erfassung Adressen'!E$1,FALSE)</f>
        <v>#N/A</v>
      </c>
      <c r="AA372" s="102" t="e">
        <f>VLOOKUP($E372,'Erfassung Adressen'!$A:$M,'Erfassung Adressen'!I$1,FALSE)</f>
        <v>#N/A</v>
      </c>
      <c r="AB372" s="102" t="e">
        <f>VLOOKUP($E372,'Erfassung Adressen'!$A:$M,'Erfassung Adressen'!J$1,FALSE)</f>
        <v>#N/A</v>
      </c>
      <c r="AC372" s="102" t="e">
        <f>VLOOKUP($E372,'Erfassung Adressen'!$A:$M,'Erfassung Adressen'!K$1,FALSE)</f>
        <v>#N/A</v>
      </c>
      <c r="AD372" s="102" t="e">
        <f>VLOOKUP($E372,'Erfassung Adressen'!$A:$M,'Erfassung Adressen'!L$1,FALSE)</f>
        <v>#N/A</v>
      </c>
      <c r="AE372" s="102" t="e">
        <f>VLOOKUP($E372,'Erfassung Adressen'!$A:$M,'Erfassung Adressen'!M$1,FALSE)</f>
        <v>#N/A</v>
      </c>
    </row>
    <row r="373" spans="1:31" x14ac:dyDescent="0.2">
      <c r="A373" s="147"/>
      <c r="B373" s="35"/>
      <c r="C373" s="84"/>
      <c r="D373" s="84"/>
      <c r="E373" s="84"/>
      <c r="F373" s="111"/>
      <c r="G373" s="84"/>
      <c r="H373" s="83"/>
      <c r="I373" s="84"/>
      <c r="J373" s="75" t="str">
        <f t="shared" si="27"/>
        <v/>
      </c>
      <c r="K373" s="85" t="str">
        <f>IF(B373="","",VLOOKUP(B373,Taxen!$A$1:$E$13,3,FALSE)*H373)</f>
        <v/>
      </c>
      <c r="L373" s="86" t="str">
        <f>IF(B373="","",VLOOKUP(B373,Taxen!$A$1:$E$13,4,FALSE)*H373)</f>
        <v/>
      </c>
      <c r="M373" s="65"/>
      <c r="N373" s="29" t="str">
        <f>IF(ISERROR(VLOOKUP($B373,Taxen!$A:$D,2,FALSE)*$H373),"",(VLOOKUP($B373,Taxen!$A:$D,2,FALSE)*$H373))</f>
        <v/>
      </c>
      <c r="O373" s="30" t="str">
        <f>IF(ISERROR(VLOOKUP($B373,Taxen!$A:$D,3,FALSE)*$H373),"",(VLOOKUP($B373,Taxen!$A:$D,3,FALSE)*$H373))</f>
        <v/>
      </c>
      <c r="P373" s="31" t="str">
        <f>IF(ISERROR(VLOOKUP($B373,Taxen!$A:$D,4,FALSE)*$H373),"",(VLOOKUP($B373,Taxen!$A:$D,4,FALSE)*$H373))</f>
        <v/>
      </c>
      <c r="Q373" s="32" t="str">
        <f t="shared" si="28"/>
        <v/>
      </c>
      <c r="R373" s="141"/>
      <c r="S373" s="33" t="str">
        <f t="shared" si="29"/>
        <v/>
      </c>
      <c r="T373" s="33" t="str">
        <f>IF(ISERROR(VLOOKUP($B373,Taxen!$A:$E,5,FALSE)),"",(VLOOKUP($B373,Taxen!$A:$E,5,FALSE)))</f>
        <v/>
      </c>
      <c r="U373" s="9" t="str">
        <f t="shared" si="30"/>
        <v>ok</v>
      </c>
      <c r="X373" s="102" t="e">
        <f>VLOOKUP($E373,'Erfassung Adressen'!$A:$M,'Erfassung Adressen'!G$1,FALSE)</f>
        <v>#N/A</v>
      </c>
      <c r="Y373" s="102" t="e">
        <f>VLOOKUP($E373,'Erfassung Adressen'!$A:$M,'Erfassung Adressen'!D$1,FALSE)</f>
        <v>#N/A</v>
      </c>
      <c r="Z373" s="102" t="e">
        <f>VLOOKUP($E373,'Erfassung Adressen'!$A:$M,'Erfassung Adressen'!E$1,FALSE)</f>
        <v>#N/A</v>
      </c>
      <c r="AA373" s="102" t="e">
        <f>VLOOKUP($E373,'Erfassung Adressen'!$A:$M,'Erfassung Adressen'!I$1,FALSE)</f>
        <v>#N/A</v>
      </c>
      <c r="AB373" s="102" t="e">
        <f>VLOOKUP($E373,'Erfassung Adressen'!$A:$M,'Erfassung Adressen'!J$1,FALSE)</f>
        <v>#N/A</v>
      </c>
      <c r="AC373" s="102" t="e">
        <f>VLOOKUP($E373,'Erfassung Adressen'!$A:$M,'Erfassung Adressen'!K$1,FALSE)</f>
        <v>#N/A</v>
      </c>
      <c r="AD373" s="102" t="e">
        <f>VLOOKUP($E373,'Erfassung Adressen'!$A:$M,'Erfassung Adressen'!L$1,FALSE)</f>
        <v>#N/A</v>
      </c>
      <c r="AE373" s="102" t="e">
        <f>VLOOKUP($E373,'Erfassung Adressen'!$A:$M,'Erfassung Adressen'!M$1,FALSE)</f>
        <v>#N/A</v>
      </c>
    </row>
    <row r="374" spans="1:31" x14ac:dyDescent="0.2">
      <c r="A374" s="147"/>
      <c r="B374" s="142"/>
      <c r="C374" s="112"/>
      <c r="D374" s="112"/>
      <c r="E374" s="112"/>
      <c r="F374" s="113"/>
      <c r="G374" s="112"/>
      <c r="H374" s="114"/>
      <c r="I374" s="84"/>
      <c r="J374" s="75" t="str">
        <f t="shared" si="27"/>
        <v/>
      </c>
      <c r="K374" s="85" t="str">
        <f>IF(B374="","",VLOOKUP(B374,Taxen!$A$1:$E$13,3,FALSE)*H374)</f>
        <v/>
      </c>
      <c r="L374" s="86" t="str">
        <f>IF(B374="","",VLOOKUP(B374,Taxen!$A$1:$E$13,4,FALSE)*H374)</f>
        <v/>
      </c>
      <c r="M374" s="65"/>
      <c r="N374" s="29" t="str">
        <f>IF(ISERROR(VLOOKUP($B374,Taxen!$A:$D,2,FALSE)*$H374),"",(VLOOKUP($B374,Taxen!$A:$D,2,FALSE)*$H374))</f>
        <v/>
      </c>
      <c r="O374" s="30" t="str">
        <f>IF(ISERROR(VLOOKUP($B374,Taxen!$A:$D,3,FALSE)*$H374),"",(VLOOKUP($B374,Taxen!$A:$D,3,FALSE)*$H374))</f>
        <v/>
      </c>
      <c r="P374" s="31" t="str">
        <f>IF(ISERROR(VLOOKUP($B374,Taxen!$A:$D,4,FALSE)*$H374),"",(VLOOKUP($B374,Taxen!$A:$D,4,FALSE)*$H374))</f>
        <v/>
      </c>
      <c r="Q374" s="32" t="str">
        <f t="shared" si="28"/>
        <v/>
      </c>
      <c r="R374" s="141"/>
      <c r="S374" s="33" t="str">
        <f t="shared" si="29"/>
        <v/>
      </c>
      <c r="T374" s="33" t="str">
        <f>IF(ISERROR(VLOOKUP($B374,Taxen!$A:$E,5,FALSE)),"",(VLOOKUP($B374,Taxen!$A:$E,5,FALSE)))</f>
        <v/>
      </c>
      <c r="U374" s="9" t="str">
        <f t="shared" si="30"/>
        <v>ok</v>
      </c>
      <c r="X374" s="102" t="e">
        <f>VLOOKUP($E374,'Erfassung Adressen'!$A:$M,'Erfassung Adressen'!G$1,FALSE)</f>
        <v>#N/A</v>
      </c>
      <c r="Y374" s="102" t="e">
        <f>VLOOKUP($E374,'Erfassung Adressen'!$A:$M,'Erfassung Adressen'!D$1,FALSE)</f>
        <v>#N/A</v>
      </c>
      <c r="Z374" s="102" t="e">
        <f>VLOOKUP($E374,'Erfassung Adressen'!$A:$M,'Erfassung Adressen'!E$1,FALSE)</f>
        <v>#N/A</v>
      </c>
      <c r="AA374" s="102" t="e">
        <f>VLOOKUP($E374,'Erfassung Adressen'!$A:$M,'Erfassung Adressen'!I$1,FALSE)</f>
        <v>#N/A</v>
      </c>
      <c r="AB374" s="102" t="e">
        <f>VLOOKUP($E374,'Erfassung Adressen'!$A:$M,'Erfassung Adressen'!J$1,FALSE)</f>
        <v>#N/A</v>
      </c>
      <c r="AC374" s="102" t="e">
        <f>VLOOKUP($E374,'Erfassung Adressen'!$A:$M,'Erfassung Adressen'!K$1,FALSE)</f>
        <v>#N/A</v>
      </c>
      <c r="AD374" s="102" t="e">
        <f>VLOOKUP($E374,'Erfassung Adressen'!$A:$M,'Erfassung Adressen'!L$1,FALSE)</f>
        <v>#N/A</v>
      </c>
      <c r="AE374" s="102" t="e">
        <f>VLOOKUP($E374,'Erfassung Adressen'!$A:$M,'Erfassung Adressen'!M$1,FALSE)</f>
        <v>#N/A</v>
      </c>
    </row>
    <row r="375" spans="1:31" x14ac:dyDescent="0.2">
      <c r="A375" s="147"/>
      <c r="B375" s="35"/>
      <c r="C375" s="84"/>
      <c r="D375" s="84"/>
      <c r="E375" s="84"/>
      <c r="F375" s="111"/>
      <c r="G375" s="84"/>
      <c r="H375" s="83"/>
      <c r="I375" s="84"/>
      <c r="J375" s="75" t="str">
        <f t="shared" si="27"/>
        <v/>
      </c>
      <c r="K375" s="85" t="str">
        <f>IF(B375="","",VLOOKUP(B375,Taxen!$A$1:$E$13,3,FALSE)*H375)</f>
        <v/>
      </c>
      <c r="L375" s="86" t="str">
        <f>IF(B375="","",VLOOKUP(B375,Taxen!$A$1:$E$13,4,FALSE)*H375)</f>
        <v/>
      </c>
      <c r="M375" s="65"/>
      <c r="N375" s="29" t="str">
        <f>IF(ISERROR(VLOOKUP($B375,Taxen!$A:$D,2,FALSE)*$H375),"",(VLOOKUP($B375,Taxen!$A:$D,2,FALSE)*$H375))</f>
        <v/>
      </c>
      <c r="O375" s="30" t="str">
        <f>IF(ISERROR(VLOOKUP($B375,Taxen!$A:$D,3,FALSE)*$H375),"",(VLOOKUP($B375,Taxen!$A:$D,3,FALSE)*$H375))</f>
        <v/>
      </c>
      <c r="P375" s="31" t="str">
        <f>IF(ISERROR(VLOOKUP($B375,Taxen!$A:$D,4,FALSE)*$H375),"",(VLOOKUP($B375,Taxen!$A:$D,4,FALSE)*$H375))</f>
        <v/>
      </c>
      <c r="Q375" s="32" t="str">
        <f t="shared" si="28"/>
        <v/>
      </c>
      <c r="R375" s="141"/>
      <c r="S375" s="33" t="str">
        <f t="shared" si="29"/>
        <v/>
      </c>
      <c r="T375" s="33" t="str">
        <f>IF(ISERROR(VLOOKUP($B375,Taxen!$A:$E,5,FALSE)),"",(VLOOKUP($B375,Taxen!$A:$E,5,FALSE)))</f>
        <v/>
      </c>
      <c r="U375" s="9" t="str">
        <f t="shared" si="30"/>
        <v>ok</v>
      </c>
      <c r="X375" s="102" t="e">
        <f>VLOOKUP($E375,'Erfassung Adressen'!$A:$M,'Erfassung Adressen'!G$1,FALSE)</f>
        <v>#N/A</v>
      </c>
      <c r="Y375" s="102" t="e">
        <f>VLOOKUP($E375,'Erfassung Adressen'!$A:$M,'Erfassung Adressen'!D$1,FALSE)</f>
        <v>#N/A</v>
      </c>
      <c r="Z375" s="102" t="e">
        <f>VLOOKUP($E375,'Erfassung Adressen'!$A:$M,'Erfassung Adressen'!E$1,FALSE)</f>
        <v>#N/A</v>
      </c>
      <c r="AA375" s="102" t="e">
        <f>VLOOKUP($E375,'Erfassung Adressen'!$A:$M,'Erfassung Adressen'!I$1,FALSE)</f>
        <v>#N/A</v>
      </c>
      <c r="AB375" s="102" t="e">
        <f>VLOOKUP($E375,'Erfassung Adressen'!$A:$M,'Erfassung Adressen'!J$1,FALSE)</f>
        <v>#N/A</v>
      </c>
      <c r="AC375" s="102" t="e">
        <f>VLOOKUP($E375,'Erfassung Adressen'!$A:$M,'Erfassung Adressen'!K$1,FALSE)</f>
        <v>#N/A</v>
      </c>
      <c r="AD375" s="102" t="e">
        <f>VLOOKUP($E375,'Erfassung Adressen'!$A:$M,'Erfassung Adressen'!L$1,FALSE)</f>
        <v>#N/A</v>
      </c>
      <c r="AE375" s="102" t="e">
        <f>VLOOKUP($E375,'Erfassung Adressen'!$A:$M,'Erfassung Adressen'!M$1,FALSE)</f>
        <v>#N/A</v>
      </c>
    </row>
    <row r="376" spans="1:31" x14ac:dyDescent="0.2">
      <c r="A376" s="147"/>
      <c r="B376" s="142"/>
      <c r="C376" s="112"/>
      <c r="D376" s="112"/>
      <c r="E376" s="112"/>
      <c r="F376" s="113"/>
      <c r="G376" s="112"/>
      <c r="H376" s="114"/>
      <c r="I376" s="84"/>
      <c r="J376" s="75" t="str">
        <f t="shared" si="27"/>
        <v/>
      </c>
      <c r="K376" s="85" t="str">
        <f>IF(B376="","",VLOOKUP(B376,Taxen!$A$1:$E$13,3,FALSE)*H376)</f>
        <v/>
      </c>
      <c r="L376" s="86" t="str">
        <f>IF(B376="","",VLOOKUP(B376,Taxen!$A$1:$E$13,4,FALSE)*H376)</f>
        <v/>
      </c>
      <c r="M376" s="65"/>
      <c r="N376" s="29" t="str">
        <f>IF(ISERROR(VLOOKUP($B376,Taxen!$A:$D,2,FALSE)*$H376),"",(VLOOKUP($B376,Taxen!$A:$D,2,FALSE)*$H376))</f>
        <v/>
      </c>
      <c r="O376" s="30" t="str">
        <f>IF(ISERROR(VLOOKUP($B376,Taxen!$A:$D,3,FALSE)*$H376),"",(VLOOKUP($B376,Taxen!$A:$D,3,FALSE)*$H376))</f>
        <v/>
      </c>
      <c r="P376" s="31" t="str">
        <f>IF(ISERROR(VLOOKUP($B376,Taxen!$A:$D,4,FALSE)*$H376),"",(VLOOKUP($B376,Taxen!$A:$D,4,FALSE)*$H376))</f>
        <v/>
      </c>
      <c r="Q376" s="32" t="str">
        <f t="shared" si="28"/>
        <v/>
      </c>
      <c r="R376" s="141"/>
      <c r="S376" s="33" t="str">
        <f t="shared" si="29"/>
        <v/>
      </c>
      <c r="T376" s="33" t="str">
        <f>IF(ISERROR(VLOOKUP($B376,Taxen!$A:$E,5,FALSE)),"",(VLOOKUP($B376,Taxen!$A:$E,5,FALSE)))</f>
        <v/>
      </c>
      <c r="U376" s="9" t="str">
        <f t="shared" si="30"/>
        <v>ok</v>
      </c>
      <c r="X376" s="102" t="e">
        <f>VLOOKUP($E376,'Erfassung Adressen'!$A:$M,'Erfassung Adressen'!G$1,FALSE)</f>
        <v>#N/A</v>
      </c>
      <c r="Y376" s="102" t="e">
        <f>VLOOKUP($E376,'Erfassung Adressen'!$A:$M,'Erfassung Adressen'!D$1,FALSE)</f>
        <v>#N/A</v>
      </c>
      <c r="Z376" s="102" t="e">
        <f>VLOOKUP($E376,'Erfassung Adressen'!$A:$M,'Erfassung Adressen'!E$1,FALSE)</f>
        <v>#N/A</v>
      </c>
      <c r="AA376" s="102" t="e">
        <f>VLOOKUP($E376,'Erfassung Adressen'!$A:$M,'Erfassung Adressen'!I$1,FALSE)</f>
        <v>#N/A</v>
      </c>
      <c r="AB376" s="102" t="e">
        <f>VLOOKUP($E376,'Erfassung Adressen'!$A:$M,'Erfassung Adressen'!J$1,FALSE)</f>
        <v>#N/A</v>
      </c>
      <c r="AC376" s="102" t="e">
        <f>VLOOKUP($E376,'Erfassung Adressen'!$A:$M,'Erfassung Adressen'!K$1,FALSE)</f>
        <v>#N/A</v>
      </c>
      <c r="AD376" s="102" t="e">
        <f>VLOOKUP($E376,'Erfassung Adressen'!$A:$M,'Erfassung Adressen'!L$1,FALSE)</f>
        <v>#N/A</v>
      </c>
      <c r="AE376" s="102" t="e">
        <f>VLOOKUP($E376,'Erfassung Adressen'!$A:$M,'Erfassung Adressen'!M$1,FALSE)</f>
        <v>#N/A</v>
      </c>
    </row>
    <row r="377" spans="1:31" x14ac:dyDescent="0.2">
      <c r="A377" s="147"/>
      <c r="B377" s="35"/>
      <c r="C377" s="84"/>
      <c r="D377" s="84"/>
      <c r="E377" s="84"/>
      <c r="F377" s="111"/>
      <c r="G377" s="84"/>
      <c r="H377" s="83"/>
      <c r="I377" s="84"/>
      <c r="J377" s="75" t="str">
        <f t="shared" si="27"/>
        <v/>
      </c>
      <c r="K377" s="85" t="str">
        <f>IF(B377="","",VLOOKUP(B377,Taxen!$A$1:$E$13,3,FALSE)*H377)</f>
        <v/>
      </c>
      <c r="L377" s="86" t="str">
        <f>IF(B377="","",VLOOKUP(B377,Taxen!$A$1:$E$13,4,FALSE)*H377)</f>
        <v/>
      </c>
      <c r="M377" s="65"/>
      <c r="N377" s="29" t="str">
        <f>IF(ISERROR(VLOOKUP($B377,Taxen!$A:$D,2,FALSE)*$H377),"",(VLOOKUP($B377,Taxen!$A:$D,2,FALSE)*$H377))</f>
        <v/>
      </c>
      <c r="O377" s="30" t="str">
        <f>IF(ISERROR(VLOOKUP($B377,Taxen!$A:$D,3,FALSE)*$H377),"",(VLOOKUP($B377,Taxen!$A:$D,3,FALSE)*$H377))</f>
        <v/>
      </c>
      <c r="P377" s="31" t="str">
        <f>IF(ISERROR(VLOOKUP($B377,Taxen!$A:$D,4,FALSE)*$H377),"",(VLOOKUP($B377,Taxen!$A:$D,4,FALSE)*$H377))</f>
        <v/>
      </c>
      <c r="Q377" s="32" t="str">
        <f t="shared" si="28"/>
        <v/>
      </c>
      <c r="R377" s="141"/>
      <c r="S377" s="33" t="str">
        <f t="shared" si="29"/>
        <v/>
      </c>
      <c r="T377" s="33" t="str">
        <f>IF(ISERROR(VLOOKUP($B377,Taxen!$A:$E,5,FALSE)),"",(VLOOKUP($B377,Taxen!$A:$E,5,FALSE)))</f>
        <v/>
      </c>
      <c r="U377" s="9" t="str">
        <f t="shared" si="30"/>
        <v>ok</v>
      </c>
      <c r="X377" s="102" t="e">
        <f>VLOOKUP($E377,'Erfassung Adressen'!$A:$M,'Erfassung Adressen'!G$1,FALSE)</f>
        <v>#N/A</v>
      </c>
      <c r="Y377" s="102" t="e">
        <f>VLOOKUP($E377,'Erfassung Adressen'!$A:$M,'Erfassung Adressen'!D$1,FALSE)</f>
        <v>#N/A</v>
      </c>
      <c r="Z377" s="102" t="e">
        <f>VLOOKUP($E377,'Erfassung Adressen'!$A:$M,'Erfassung Adressen'!E$1,FALSE)</f>
        <v>#N/A</v>
      </c>
      <c r="AA377" s="102" t="e">
        <f>VLOOKUP($E377,'Erfassung Adressen'!$A:$M,'Erfassung Adressen'!I$1,FALSE)</f>
        <v>#N/A</v>
      </c>
      <c r="AB377" s="102" t="e">
        <f>VLOOKUP($E377,'Erfassung Adressen'!$A:$M,'Erfassung Adressen'!J$1,FALSE)</f>
        <v>#N/A</v>
      </c>
      <c r="AC377" s="102" t="e">
        <f>VLOOKUP($E377,'Erfassung Adressen'!$A:$M,'Erfassung Adressen'!K$1,FALSE)</f>
        <v>#N/A</v>
      </c>
      <c r="AD377" s="102" t="e">
        <f>VLOOKUP($E377,'Erfassung Adressen'!$A:$M,'Erfassung Adressen'!L$1,FALSE)</f>
        <v>#N/A</v>
      </c>
      <c r="AE377" s="102" t="e">
        <f>VLOOKUP($E377,'Erfassung Adressen'!$A:$M,'Erfassung Adressen'!M$1,FALSE)</f>
        <v>#N/A</v>
      </c>
    </row>
    <row r="378" spans="1:31" x14ac:dyDescent="0.2">
      <c r="A378" s="147"/>
      <c r="B378" s="142"/>
      <c r="C378" s="112"/>
      <c r="D378" s="112"/>
      <c r="E378" s="112"/>
      <c r="F378" s="113"/>
      <c r="G378" s="112"/>
      <c r="H378" s="114"/>
      <c r="I378" s="84"/>
      <c r="J378" s="75" t="str">
        <f t="shared" si="27"/>
        <v/>
      </c>
      <c r="K378" s="85" t="str">
        <f>IF(B378="","",VLOOKUP(B378,Taxen!$A$1:$E$13,3,FALSE)*H378)</f>
        <v/>
      </c>
      <c r="L378" s="86" t="str">
        <f>IF(B378="","",VLOOKUP(B378,Taxen!$A$1:$E$13,4,FALSE)*H378)</f>
        <v/>
      </c>
      <c r="M378" s="65"/>
      <c r="N378" s="29" t="str">
        <f>IF(ISERROR(VLOOKUP($B378,Taxen!$A:$D,2,FALSE)*$H378),"",(VLOOKUP($B378,Taxen!$A:$D,2,FALSE)*$H378))</f>
        <v/>
      </c>
      <c r="O378" s="30" t="str">
        <f>IF(ISERROR(VLOOKUP($B378,Taxen!$A:$D,3,FALSE)*$H378),"",(VLOOKUP($B378,Taxen!$A:$D,3,FALSE)*$H378))</f>
        <v/>
      </c>
      <c r="P378" s="31" t="str">
        <f>IF(ISERROR(VLOOKUP($B378,Taxen!$A:$D,4,FALSE)*$H378),"",(VLOOKUP($B378,Taxen!$A:$D,4,FALSE)*$H378))</f>
        <v/>
      </c>
      <c r="Q378" s="32" t="str">
        <f t="shared" si="28"/>
        <v/>
      </c>
      <c r="R378" s="141"/>
      <c r="S378" s="33" t="str">
        <f t="shared" si="29"/>
        <v/>
      </c>
      <c r="T378" s="33" t="str">
        <f>IF(ISERROR(VLOOKUP($B378,Taxen!$A:$E,5,FALSE)),"",(VLOOKUP($B378,Taxen!$A:$E,5,FALSE)))</f>
        <v/>
      </c>
      <c r="U378" s="9" t="str">
        <f t="shared" si="30"/>
        <v>ok</v>
      </c>
      <c r="X378" s="102" t="e">
        <f>VLOOKUP($E378,'Erfassung Adressen'!$A:$M,'Erfassung Adressen'!G$1,FALSE)</f>
        <v>#N/A</v>
      </c>
      <c r="Y378" s="102" t="e">
        <f>VLOOKUP($E378,'Erfassung Adressen'!$A:$M,'Erfassung Adressen'!D$1,FALSE)</f>
        <v>#N/A</v>
      </c>
      <c r="Z378" s="102" t="e">
        <f>VLOOKUP($E378,'Erfassung Adressen'!$A:$M,'Erfassung Adressen'!E$1,FALSE)</f>
        <v>#N/A</v>
      </c>
      <c r="AA378" s="102" t="e">
        <f>VLOOKUP($E378,'Erfassung Adressen'!$A:$M,'Erfassung Adressen'!I$1,FALSE)</f>
        <v>#N/A</v>
      </c>
      <c r="AB378" s="102" t="e">
        <f>VLOOKUP($E378,'Erfassung Adressen'!$A:$M,'Erfassung Adressen'!J$1,FALSE)</f>
        <v>#N/A</v>
      </c>
      <c r="AC378" s="102" t="e">
        <f>VLOOKUP($E378,'Erfassung Adressen'!$A:$M,'Erfassung Adressen'!K$1,FALSE)</f>
        <v>#N/A</v>
      </c>
      <c r="AD378" s="102" t="e">
        <f>VLOOKUP($E378,'Erfassung Adressen'!$A:$M,'Erfassung Adressen'!L$1,FALSE)</f>
        <v>#N/A</v>
      </c>
      <c r="AE378" s="102" t="e">
        <f>VLOOKUP($E378,'Erfassung Adressen'!$A:$M,'Erfassung Adressen'!M$1,FALSE)</f>
        <v>#N/A</v>
      </c>
    </row>
    <row r="379" spans="1:31" x14ac:dyDescent="0.2">
      <c r="A379" s="147"/>
      <c r="B379" s="35"/>
      <c r="C379" s="84"/>
      <c r="D379" s="84"/>
      <c r="E379" s="84"/>
      <c r="F379" s="111"/>
      <c r="G379" s="84"/>
      <c r="H379" s="83"/>
      <c r="I379" s="84"/>
      <c r="J379" s="75" t="str">
        <f t="shared" si="27"/>
        <v/>
      </c>
      <c r="K379" s="85" t="str">
        <f>IF(B379="","",VLOOKUP(B379,Taxen!$A$1:$E$13,3,FALSE)*H379)</f>
        <v/>
      </c>
      <c r="L379" s="86" t="str">
        <f>IF(B379="","",VLOOKUP(B379,Taxen!$A$1:$E$13,4,FALSE)*H379)</f>
        <v/>
      </c>
      <c r="M379" s="65"/>
      <c r="N379" s="29" t="str">
        <f>IF(ISERROR(VLOOKUP($B379,Taxen!$A:$D,2,FALSE)*$H379),"",(VLOOKUP($B379,Taxen!$A:$D,2,FALSE)*$H379))</f>
        <v/>
      </c>
      <c r="O379" s="30" t="str">
        <f>IF(ISERROR(VLOOKUP($B379,Taxen!$A:$D,3,FALSE)*$H379),"",(VLOOKUP($B379,Taxen!$A:$D,3,FALSE)*$H379))</f>
        <v/>
      </c>
      <c r="P379" s="31" t="str">
        <f>IF(ISERROR(VLOOKUP($B379,Taxen!$A:$D,4,FALSE)*$H379),"",(VLOOKUP($B379,Taxen!$A:$D,4,FALSE)*$H379))</f>
        <v/>
      </c>
      <c r="Q379" s="32" t="str">
        <f t="shared" si="28"/>
        <v/>
      </c>
      <c r="R379" s="141"/>
      <c r="S379" s="33" t="str">
        <f t="shared" si="29"/>
        <v/>
      </c>
      <c r="T379" s="33" t="str">
        <f>IF(ISERROR(VLOOKUP($B379,Taxen!$A:$E,5,FALSE)),"",(VLOOKUP($B379,Taxen!$A:$E,5,FALSE)))</f>
        <v/>
      </c>
      <c r="U379" s="9" t="str">
        <f t="shared" si="30"/>
        <v>ok</v>
      </c>
      <c r="X379" s="102" t="e">
        <f>VLOOKUP($E379,'Erfassung Adressen'!$A:$M,'Erfassung Adressen'!G$1,FALSE)</f>
        <v>#N/A</v>
      </c>
      <c r="Y379" s="102" t="e">
        <f>VLOOKUP($E379,'Erfassung Adressen'!$A:$M,'Erfassung Adressen'!D$1,FALSE)</f>
        <v>#N/A</v>
      </c>
      <c r="Z379" s="102" t="e">
        <f>VLOOKUP($E379,'Erfassung Adressen'!$A:$M,'Erfassung Adressen'!E$1,FALSE)</f>
        <v>#N/A</v>
      </c>
      <c r="AA379" s="102" t="e">
        <f>VLOOKUP($E379,'Erfassung Adressen'!$A:$M,'Erfassung Adressen'!I$1,FALSE)</f>
        <v>#N/A</v>
      </c>
      <c r="AB379" s="102" t="e">
        <f>VLOOKUP($E379,'Erfassung Adressen'!$A:$M,'Erfassung Adressen'!J$1,FALSE)</f>
        <v>#N/A</v>
      </c>
      <c r="AC379" s="102" t="e">
        <f>VLOOKUP($E379,'Erfassung Adressen'!$A:$M,'Erfassung Adressen'!K$1,FALSE)</f>
        <v>#N/A</v>
      </c>
      <c r="AD379" s="102" t="e">
        <f>VLOOKUP($E379,'Erfassung Adressen'!$A:$M,'Erfassung Adressen'!L$1,FALSE)</f>
        <v>#N/A</v>
      </c>
      <c r="AE379" s="102" t="e">
        <f>VLOOKUP($E379,'Erfassung Adressen'!$A:$M,'Erfassung Adressen'!M$1,FALSE)</f>
        <v>#N/A</v>
      </c>
    </row>
    <row r="380" spans="1:31" x14ac:dyDescent="0.2">
      <c r="A380" s="147"/>
      <c r="B380" s="142"/>
      <c r="C380" s="112"/>
      <c r="D380" s="112"/>
      <c r="E380" s="112"/>
      <c r="F380" s="113"/>
      <c r="G380" s="112"/>
      <c r="H380" s="114"/>
      <c r="I380" s="84"/>
      <c r="J380" s="75" t="str">
        <f t="shared" si="27"/>
        <v/>
      </c>
      <c r="K380" s="85" t="str">
        <f>IF(B380="","",VLOOKUP(B380,Taxen!$A$1:$E$13,3,FALSE)*H380)</f>
        <v/>
      </c>
      <c r="L380" s="86" t="str">
        <f>IF(B380="","",VLOOKUP(B380,Taxen!$A$1:$E$13,4,FALSE)*H380)</f>
        <v/>
      </c>
      <c r="M380" s="65"/>
      <c r="N380" s="29" t="str">
        <f>IF(ISERROR(VLOOKUP($B380,Taxen!$A:$D,2,FALSE)*$H380),"",(VLOOKUP($B380,Taxen!$A:$D,2,FALSE)*$H380))</f>
        <v/>
      </c>
      <c r="O380" s="30" t="str">
        <f>IF(ISERROR(VLOOKUP($B380,Taxen!$A:$D,3,FALSE)*$H380),"",(VLOOKUP($B380,Taxen!$A:$D,3,FALSE)*$H380))</f>
        <v/>
      </c>
      <c r="P380" s="31" t="str">
        <f>IF(ISERROR(VLOOKUP($B380,Taxen!$A:$D,4,FALSE)*$H380),"",(VLOOKUP($B380,Taxen!$A:$D,4,FALSE)*$H380))</f>
        <v/>
      </c>
      <c r="Q380" s="32" t="str">
        <f t="shared" si="28"/>
        <v/>
      </c>
      <c r="R380" s="141"/>
      <c r="S380" s="33" t="str">
        <f t="shared" si="29"/>
        <v/>
      </c>
      <c r="T380" s="33" t="str">
        <f>IF(ISERROR(VLOOKUP($B380,Taxen!$A:$E,5,FALSE)),"",(VLOOKUP($B380,Taxen!$A:$E,5,FALSE)))</f>
        <v/>
      </c>
      <c r="U380" s="9" t="str">
        <f t="shared" si="30"/>
        <v>ok</v>
      </c>
      <c r="X380" s="102" t="e">
        <f>VLOOKUP($E380,'Erfassung Adressen'!$A:$M,'Erfassung Adressen'!G$1,FALSE)</f>
        <v>#N/A</v>
      </c>
      <c r="Y380" s="102" t="e">
        <f>VLOOKUP($E380,'Erfassung Adressen'!$A:$M,'Erfassung Adressen'!D$1,FALSE)</f>
        <v>#N/A</v>
      </c>
      <c r="Z380" s="102" t="e">
        <f>VLOOKUP($E380,'Erfassung Adressen'!$A:$M,'Erfassung Adressen'!E$1,FALSE)</f>
        <v>#N/A</v>
      </c>
      <c r="AA380" s="102" t="e">
        <f>VLOOKUP($E380,'Erfassung Adressen'!$A:$M,'Erfassung Adressen'!I$1,FALSE)</f>
        <v>#N/A</v>
      </c>
      <c r="AB380" s="102" t="e">
        <f>VLOOKUP($E380,'Erfassung Adressen'!$A:$M,'Erfassung Adressen'!J$1,FALSE)</f>
        <v>#N/A</v>
      </c>
      <c r="AC380" s="102" t="e">
        <f>VLOOKUP($E380,'Erfassung Adressen'!$A:$M,'Erfassung Adressen'!K$1,FALSE)</f>
        <v>#N/A</v>
      </c>
      <c r="AD380" s="102" t="e">
        <f>VLOOKUP($E380,'Erfassung Adressen'!$A:$M,'Erfassung Adressen'!L$1,FALSE)</f>
        <v>#N/A</v>
      </c>
      <c r="AE380" s="102" t="e">
        <f>VLOOKUP($E380,'Erfassung Adressen'!$A:$M,'Erfassung Adressen'!M$1,FALSE)</f>
        <v>#N/A</v>
      </c>
    </row>
    <row r="381" spans="1:31" x14ac:dyDescent="0.2">
      <c r="A381" s="147"/>
      <c r="B381" s="35"/>
      <c r="C381" s="84"/>
      <c r="D381" s="84"/>
      <c r="E381" s="84"/>
      <c r="F381" s="111"/>
      <c r="G381" s="84"/>
      <c r="H381" s="83"/>
      <c r="I381" s="84"/>
      <c r="J381" s="75" t="str">
        <f t="shared" si="27"/>
        <v/>
      </c>
      <c r="K381" s="85" t="str">
        <f>IF(B381="","",VLOOKUP(B381,Taxen!$A$1:$E$13,3,FALSE)*H381)</f>
        <v/>
      </c>
      <c r="L381" s="86" t="str">
        <f>IF(B381="","",VLOOKUP(B381,Taxen!$A$1:$E$13,4,FALSE)*H381)</f>
        <v/>
      </c>
      <c r="M381" s="65"/>
      <c r="N381" s="29" t="str">
        <f>IF(ISERROR(VLOOKUP($B381,Taxen!$A:$D,2,FALSE)*$H381),"",(VLOOKUP($B381,Taxen!$A:$D,2,FALSE)*$H381))</f>
        <v/>
      </c>
      <c r="O381" s="30" t="str">
        <f>IF(ISERROR(VLOOKUP($B381,Taxen!$A:$D,3,FALSE)*$H381),"",(VLOOKUP($B381,Taxen!$A:$D,3,FALSE)*$H381))</f>
        <v/>
      </c>
      <c r="P381" s="31" t="str">
        <f>IF(ISERROR(VLOOKUP($B381,Taxen!$A:$D,4,FALSE)*$H381),"",(VLOOKUP($B381,Taxen!$A:$D,4,FALSE)*$H381))</f>
        <v/>
      </c>
      <c r="Q381" s="32" t="str">
        <f t="shared" si="28"/>
        <v/>
      </c>
      <c r="R381" s="141"/>
      <c r="S381" s="33" t="str">
        <f t="shared" si="29"/>
        <v/>
      </c>
      <c r="T381" s="33" t="str">
        <f>IF(ISERROR(VLOOKUP($B381,Taxen!$A:$E,5,FALSE)),"",(VLOOKUP($B381,Taxen!$A:$E,5,FALSE)))</f>
        <v/>
      </c>
      <c r="U381" s="9" t="str">
        <f t="shared" si="30"/>
        <v>ok</v>
      </c>
      <c r="X381" s="102" t="e">
        <f>VLOOKUP($E381,'Erfassung Adressen'!$A:$M,'Erfassung Adressen'!G$1,FALSE)</f>
        <v>#N/A</v>
      </c>
      <c r="Y381" s="102" t="e">
        <f>VLOOKUP($E381,'Erfassung Adressen'!$A:$M,'Erfassung Adressen'!D$1,FALSE)</f>
        <v>#N/A</v>
      </c>
      <c r="Z381" s="102" t="e">
        <f>VLOOKUP($E381,'Erfassung Adressen'!$A:$M,'Erfassung Adressen'!E$1,FALSE)</f>
        <v>#N/A</v>
      </c>
      <c r="AA381" s="102" t="e">
        <f>VLOOKUP($E381,'Erfassung Adressen'!$A:$M,'Erfassung Adressen'!I$1,FALSE)</f>
        <v>#N/A</v>
      </c>
      <c r="AB381" s="102" t="e">
        <f>VLOOKUP($E381,'Erfassung Adressen'!$A:$M,'Erfassung Adressen'!J$1,FALSE)</f>
        <v>#N/A</v>
      </c>
      <c r="AC381" s="102" t="e">
        <f>VLOOKUP($E381,'Erfassung Adressen'!$A:$M,'Erfassung Adressen'!K$1,FALSE)</f>
        <v>#N/A</v>
      </c>
      <c r="AD381" s="102" t="e">
        <f>VLOOKUP($E381,'Erfassung Adressen'!$A:$M,'Erfassung Adressen'!L$1,FALSE)</f>
        <v>#N/A</v>
      </c>
      <c r="AE381" s="102" t="e">
        <f>VLOOKUP($E381,'Erfassung Adressen'!$A:$M,'Erfassung Adressen'!M$1,FALSE)</f>
        <v>#N/A</v>
      </c>
    </row>
    <row r="382" spans="1:31" x14ac:dyDescent="0.2">
      <c r="A382" s="147"/>
      <c r="B382" s="142"/>
      <c r="C382" s="112"/>
      <c r="D382" s="112"/>
      <c r="E382" s="112"/>
      <c r="F382" s="113"/>
      <c r="G382" s="112"/>
      <c r="H382" s="114"/>
      <c r="I382" s="84"/>
      <c r="J382" s="75" t="str">
        <f t="shared" si="27"/>
        <v/>
      </c>
      <c r="K382" s="85" t="str">
        <f>IF(B382="","",VLOOKUP(B382,Taxen!$A$1:$E$13,3,FALSE)*H382)</f>
        <v/>
      </c>
      <c r="L382" s="86" t="str">
        <f>IF(B382="","",VLOOKUP(B382,Taxen!$A$1:$E$13,4,FALSE)*H382)</f>
        <v/>
      </c>
      <c r="M382" s="65"/>
      <c r="N382" s="29" t="str">
        <f>IF(ISERROR(VLOOKUP($B382,Taxen!$A:$D,2,FALSE)*$H382),"",(VLOOKUP($B382,Taxen!$A:$D,2,FALSE)*$H382))</f>
        <v/>
      </c>
      <c r="O382" s="30" t="str">
        <f>IF(ISERROR(VLOOKUP($B382,Taxen!$A:$D,3,FALSE)*$H382),"",(VLOOKUP($B382,Taxen!$A:$D,3,FALSE)*$H382))</f>
        <v/>
      </c>
      <c r="P382" s="31" t="str">
        <f>IF(ISERROR(VLOOKUP($B382,Taxen!$A:$D,4,FALSE)*$H382),"",(VLOOKUP($B382,Taxen!$A:$D,4,FALSE)*$H382))</f>
        <v/>
      </c>
      <c r="Q382" s="32" t="str">
        <f t="shared" si="28"/>
        <v/>
      </c>
      <c r="R382" s="141"/>
      <c r="S382" s="33" t="str">
        <f t="shared" si="29"/>
        <v/>
      </c>
      <c r="T382" s="33" t="str">
        <f>IF(ISERROR(VLOOKUP($B382,Taxen!$A:$E,5,FALSE)),"",(VLOOKUP($B382,Taxen!$A:$E,5,FALSE)))</f>
        <v/>
      </c>
      <c r="U382" s="9" t="str">
        <f t="shared" si="30"/>
        <v>ok</v>
      </c>
      <c r="X382" s="102" t="e">
        <f>VLOOKUP($E382,'Erfassung Adressen'!$A:$M,'Erfassung Adressen'!G$1,FALSE)</f>
        <v>#N/A</v>
      </c>
      <c r="Y382" s="102" t="e">
        <f>VLOOKUP($E382,'Erfassung Adressen'!$A:$M,'Erfassung Adressen'!D$1,FALSE)</f>
        <v>#N/A</v>
      </c>
      <c r="Z382" s="102" t="e">
        <f>VLOOKUP($E382,'Erfassung Adressen'!$A:$M,'Erfassung Adressen'!E$1,FALSE)</f>
        <v>#N/A</v>
      </c>
      <c r="AA382" s="102" t="e">
        <f>VLOOKUP($E382,'Erfassung Adressen'!$A:$M,'Erfassung Adressen'!I$1,FALSE)</f>
        <v>#N/A</v>
      </c>
      <c r="AB382" s="102" t="e">
        <f>VLOOKUP($E382,'Erfassung Adressen'!$A:$M,'Erfassung Adressen'!J$1,FALSE)</f>
        <v>#N/A</v>
      </c>
      <c r="AC382" s="102" t="e">
        <f>VLOOKUP($E382,'Erfassung Adressen'!$A:$M,'Erfassung Adressen'!K$1,FALSE)</f>
        <v>#N/A</v>
      </c>
      <c r="AD382" s="102" t="e">
        <f>VLOOKUP($E382,'Erfassung Adressen'!$A:$M,'Erfassung Adressen'!L$1,FALSE)</f>
        <v>#N/A</v>
      </c>
      <c r="AE382" s="102" t="e">
        <f>VLOOKUP($E382,'Erfassung Adressen'!$A:$M,'Erfassung Adressen'!M$1,FALSE)</f>
        <v>#N/A</v>
      </c>
    </row>
    <row r="383" spans="1:31" x14ac:dyDescent="0.2">
      <c r="A383" s="147"/>
      <c r="B383" s="35"/>
      <c r="C383" s="84"/>
      <c r="D383" s="84"/>
      <c r="E383" s="84"/>
      <c r="F383" s="111"/>
      <c r="G383" s="84"/>
      <c r="H383" s="83"/>
      <c r="I383" s="84"/>
      <c r="J383" s="75" t="str">
        <f t="shared" si="27"/>
        <v/>
      </c>
      <c r="K383" s="85" t="str">
        <f>IF(B383="","",VLOOKUP(B383,Taxen!$A$1:$E$13,3,FALSE)*H383)</f>
        <v/>
      </c>
      <c r="L383" s="86" t="str">
        <f>IF(B383="","",VLOOKUP(B383,Taxen!$A$1:$E$13,4,FALSE)*H383)</f>
        <v/>
      </c>
      <c r="M383" s="65"/>
      <c r="N383" s="29" t="str">
        <f>IF(ISERROR(VLOOKUP($B383,Taxen!$A:$D,2,FALSE)*$H383),"",(VLOOKUP($B383,Taxen!$A:$D,2,FALSE)*$H383))</f>
        <v/>
      </c>
      <c r="O383" s="30" t="str">
        <f>IF(ISERROR(VLOOKUP($B383,Taxen!$A:$D,3,FALSE)*$H383),"",(VLOOKUP($B383,Taxen!$A:$D,3,FALSE)*$H383))</f>
        <v/>
      </c>
      <c r="P383" s="31" t="str">
        <f>IF(ISERROR(VLOOKUP($B383,Taxen!$A:$D,4,FALSE)*$H383),"",(VLOOKUP($B383,Taxen!$A:$D,4,FALSE)*$H383))</f>
        <v/>
      </c>
      <c r="Q383" s="32" t="str">
        <f t="shared" si="28"/>
        <v/>
      </c>
      <c r="R383" s="141"/>
      <c r="S383" s="33" t="str">
        <f t="shared" si="29"/>
        <v/>
      </c>
      <c r="T383" s="33" t="str">
        <f>IF(ISERROR(VLOOKUP($B383,Taxen!$A:$E,5,FALSE)),"",(VLOOKUP($B383,Taxen!$A:$E,5,FALSE)))</f>
        <v/>
      </c>
      <c r="U383" s="9" t="str">
        <f t="shared" si="30"/>
        <v>ok</v>
      </c>
      <c r="X383" s="102" t="e">
        <f>VLOOKUP($E383,'Erfassung Adressen'!$A:$M,'Erfassung Adressen'!G$1,FALSE)</f>
        <v>#N/A</v>
      </c>
      <c r="Y383" s="102" t="e">
        <f>VLOOKUP($E383,'Erfassung Adressen'!$A:$M,'Erfassung Adressen'!D$1,FALSE)</f>
        <v>#N/A</v>
      </c>
      <c r="Z383" s="102" t="e">
        <f>VLOOKUP($E383,'Erfassung Adressen'!$A:$M,'Erfassung Adressen'!E$1,FALSE)</f>
        <v>#N/A</v>
      </c>
      <c r="AA383" s="102" t="e">
        <f>VLOOKUP($E383,'Erfassung Adressen'!$A:$M,'Erfassung Adressen'!I$1,FALSE)</f>
        <v>#N/A</v>
      </c>
      <c r="AB383" s="102" t="e">
        <f>VLOOKUP($E383,'Erfassung Adressen'!$A:$M,'Erfassung Adressen'!J$1,FALSE)</f>
        <v>#N/A</v>
      </c>
      <c r="AC383" s="102" t="e">
        <f>VLOOKUP($E383,'Erfassung Adressen'!$A:$M,'Erfassung Adressen'!K$1,FALSE)</f>
        <v>#N/A</v>
      </c>
      <c r="AD383" s="102" t="e">
        <f>VLOOKUP($E383,'Erfassung Adressen'!$A:$M,'Erfassung Adressen'!L$1,FALSE)</f>
        <v>#N/A</v>
      </c>
      <c r="AE383" s="102" t="e">
        <f>VLOOKUP($E383,'Erfassung Adressen'!$A:$M,'Erfassung Adressen'!M$1,FALSE)</f>
        <v>#N/A</v>
      </c>
    </row>
    <row r="384" spans="1:31" x14ac:dyDescent="0.2">
      <c r="A384" s="147"/>
      <c r="B384" s="142"/>
      <c r="C384" s="112"/>
      <c r="D384" s="112"/>
      <c r="E384" s="112"/>
      <c r="F384" s="113"/>
      <c r="G384" s="112"/>
      <c r="H384" s="114"/>
      <c r="I384" s="84"/>
      <c r="J384" s="75" t="str">
        <f t="shared" si="27"/>
        <v/>
      </c>
      <c r="K384" s="85" t="str">
        <f>IF(B384="","",VLOOKUP(B384,Taxen!$A$1:$E$13,3,FALSE)*H384)</f>
        <v/>
      </c>
      <c r="L384" s="86" t="str">
        <f>IF(B384="","",VLOOKUP(B384,Taxen!$A$1:$E$13,4,FALSE)*H384)</f>
        <v/>
      </c>
      <c r="M384" s="65"/>
      <c r="N384" s="29" t="str">
        <f>IF(ISERROR(VLOOKUP($B384,Taxen!$A:$D,2,FALSE)*$H384),"",(VLOOKUP($B384,Taxen!$A:$D,2,FALSE)*$H384))</f>
        <v/>
      </c>
      <c r="O384" s="30" t="str">
        <f>IF(ISERROR(VLOOKUP($B384,Taxen!$A:$D,3,FALSE)*$H384),"",(VLOOKUP($B384,Taxen!$A:$D,3,FALSE)*$H384))</f>
        <v/>
      </c>
      <c r="P384" s="31" t="str">
        <f>IF(ISERROR(VLOOKUP($B384,Taxen!$A:$D,4,FALSE)*$H384),"",(VLOOKUP($B384,Taxen!$A:$D,4,FALSE)*$H384))</f>
        <v/>
      </c>
      <c r="Q384" s="32" t="str">
        <f t="shared" si="28"/>
        <v/>
      </c>
      <c r="R384" s="141"/>
      <c r="S384" s="33" t="str">
        <f t="shared" si="29"/>
        <v/>
      </c>
      <c r="T384" s="33" t="str">
        <f>IF(ISERROR(VLOOKUP($B384,Taxen!$A:$E,5,FALSE)),"",(VLOOKUP($B384,Taxen!$A:$E,5,FALSE)))</f>
        <v/>
      </c>
      <c r="U384" s="9" t="str">
        <f t="shared" si="30"/>
        <v>ok</v>
      </c>
      <c r="X384" s="102" t="e">
        <f>VLOOKUP($E384,'Erfassung Adressen'!$A:$M,'Erfassung Adressen'!G$1,FALSE)</f>
        <v>#N/A</v>
      </c>
      <c r="Y384" s="102" t="e">
        <f>VLOOKUP($E384,'Erfassung Adressen'!$A:$M,'Erfassung Adressen'!D$1,FALSE)</f>
        <v>#N/A</v>
      </c>
      <c r="Z384" s="102" t="e">
        <f>VLOOKUP($E384,'Erfassung Adressen'!$A:$M,'Erfassung Adressen'!E$1,FALSE)</f>
        <v>#N/A</v>
      </c>
      <c r="AA384" s="102" t="e">
        <f>VLOOKUP($E384,'Erfassung Adressen'!$A:$M,'Erfassung Adressen'!I$1,FALSE)</f>
        <v>#N/A</v>
      </c>
      <c r="AB384" s="102" t="e">
        <f>VLOOKUP($E384,'Erfassung Adressen'!$A:$M,'Erfassung Adressen'!J$1,FALSE)</f>
        <v>#N/A</v>
      </c>
      <c r="AC384" s="102" t="e">
        <f>VLOOKUP($E384,'Erfassung Adressen'!$A:$M,'Erfassung Adressen'!K$1,FALSE)</f>
        <v>#N/A</v>
      </c>
      <c r="AD384" s="102" t="e">
        <f>VLOOKUP($E384,'Erfassung Adressen'!$A:$M,'Erfassung Adressen'!L$1,FALSE)</f>
        <v>#N/A</v>
      </c>
      <c r="AE384" s="102" t="e">
        <f>VLOOKUP($E384,'Erfassung Adressen'!$A:$M,'Erfassung Adressen'!M$1,FALSE)</f>
        <v>#N/A</v>
      </c>
    </row>
    <row r="385" spans="1:31" x14ac:dyDescent="0.2">
      <c r="A385" s="147"/>
      <c r="B385" s="35"/>
      <c r="C385" s="84"/>
      <c r="D385" s="84"/>
      <c r="E385" s="84"/>
      <c r="F385" s="111"/>
      <c r="G385" s="84"/>
      <c r="H385" s="83"/>
      <c r="I385" s="84"/>
      <c r="J385" s="75" t="str">
        <f t="shared" si="27"/>
        <v/>
      </c>
      <c r="K385" s="85" t="str">
        <f>IF(B385="","",VLOOKUP(B385,Taxen!$A$1:$E$13,3,FALSE)*H385)</f>
        <v/>
      </c>
      <c r="L385" s="86" t="str">
        <f>IF(B385="","",VLOOKUP(B385,Taxen!$A$1:$E$13,4,FALSE)*H385)</f>
        <v/>
      </c>
      <c r="M385" s="65"/>
      <c r="N385" s="29" t="str">
        <f>IF(ISERROR(VLOOKUP($B385,Taxen!$A:$D,2,FALSE)*$H385),"",(VLOOKUP($B385,Taxen!$A:$D,2,FALSE)*$H385))</f>
        <v/>
      </c>
      <c r="O385" s="30" t="str">
        <f>IF(ISERROR(VLOOKUP($B385,Taxen!$A:$D,3,FALSE)*$H385),"",(VLOOKUP($B385,Taxen!$A:$D,3,FALSE)*$H385))</f>
        <v/>
      </c>
      <c r="P385" s="31" t="str">
        <f>IF(ISERROR(VLOOKUP($B385,Taxen!$A:$D,4,FALSE)*$H385),"",(VLOOKUP($B385,Taxen!$A:$D,4,FALSE)*$H385))</f>
        <v/>
      </c>
      <c r="Q385" s="32" t="str">
        <f t="shared" si="28"/>
        <v/>
      </c>
      <c r="R385" s="141"/>
      <c r="S385" s="33" t="str">
        <f t="shared" si="29"/>
        <v/>
      </c>
      <c r="T385" s="33" t="str">
        <f>IF(ISERROR(VLOOKUP($B385,Taxen!$A:$E,5,FALSE)),"",(VLOOKUP($B385,Taxen!$A:$E,5,FALSE)))</f>
        <v/>
      </c>
      <c r="U385" s="9" t="str">
        <f t="shared" si="30"/>
        <v>ok</v>
      </c>
      <c r="X385" s="102" t="e">
        <f>VLOOKUP($E385,'Erfassung Adressen'!$A:$M,'Erfassung Adressen'!G$1,FALSE)</f>
        <v>#N/A</v>
      </c>
      <c r="Y385" s="102" t="e">
        <f>VLOOKUP($E385,'Erfassung Adressen'!$A:$M,'Erfassung Adressen'!D$1,FALSE)</f>
        <v>#N/A</v>
      </c>
      <c r="Z385" s="102" t="e">
        <f>VLOOKUP($E385,'Erfassung Adressen'!$A:$M,'Erfassung Adressen'!E$1,FALSE)</f>
        <v>#N/A</v>
      </c>
      <c r="AA385" s="102" t="e">
        <f>VLOOKUP($E385,'Erfassung Adressen'!$A:$M,'Erfassung Adressen'!I$1,FALSE)</f>
        <v>#N/A</v>
      </c>
      <c r="AB385" s="102" t="e">
        <f>VLOOKUP($E385,'Erfassung Adressen'!$A:$M,'Erfassung Adressen'!J$1,FALSE)</f>
        <v>#N/A</v>
      </c>
      <c r="AC385" s="102" t="e">
        <f>VLOOKUP($E385,'Erfassung Adressen'!$A:$M,'Erfassung Adressen'!K$1,FALSE)</f>
        <v>#N/A</v>
      </c>
      <c r="AD385" s="102" t="e">
        <f>VLOOKUP($E385,'Erfassung Adressen'!$A:$M,'Erfassung Adressen'!L$1,FALSE)</f>
        <v>#N/A</v>
      </c>
      <c r="AE385" s="102" t="e">
        <f>VLOOKUP($E385,'Erfassung Adressen'!$A:$M,'Erfassung Adressen'!M$1,FALSE)</f>
        <v>#N/A</v>
      </c>
    </row>
    <row r="386" spans="1:31" x14ac:dyDescent="0.2">
      <c r="A386" s="147"/>
      <c r="B386" s="142"/>
      <c r="C386" s="112"/>
      <c r="D386" s="112"/>
      <c r="E386" s="112"/>
      <c r="F386" s="113"/>
      <c r="G386" s="112"/>
      <c r="H386" s="114"/>
      <c r="I386" s="84"/>
      <c r="J386" s="75" t="str">
        <f t="shared" si="27"/>
        <v/>
      </c>
      <c r="K386" s="85" t="str">
        <f>IF(B386="","",VLOOKUP(B386,Taxen!$A$1:$E$13,3,FALSE)*H386)</f>
        <v/>
      </c>
      <c r="L386" s="86" t="str">
        <f>IF(B386="","",VLOOKUP(B386,Taxen!$A$1:$E$13,4,FALSE)*H386)</f>
        <v/>
      </c>
      <c r="M386" s="65"/>
      <c r="N386" s="29" t="str">
        <f>IF(ISERROR(VLOOKUP($B386,Taxen!$A:$D,2,FALSE)*$H386),"",(VLOOKUP($B386,Taxen!$A:$D,2,FALSE)*$H386))</f>
        <v/>
      </c>
      <c r="O386" s="30" t="str">
        <f>IF(ISERROR(VLOOKUP($B386,Taxen!$A:$D,3,FALSE)*$H386),"",(VLOOKUP($B386,Taxen!$A:$D,3,FALSE)*$H386))</f>
        <v/>
      </c>
      <c r="P386" s="31" t="str">
        <f>IF(ISERROR(VLOOKUP($B386,Taxen!$A:$D,4,FALSE)*$H386),"",(VLOOKUP($B386,Taxen!$A:$D,4,FALSE)*$H386))</f>
        <v/>
      </c>
      <c r="Q386" s="32" t="str">
        <f t="shared" si="28"/>
        <v/>
      </c>
      <c r="R386" s="141"/>
      <c r="S386" s="33" t="str">
        <f t="shared" si="29"/>
        <v/>
      </c>
      <c r="T386" s="33" t="str">
        <f>IF(ISERROR(VLOOKUP($B386,Taxen!$A:$E,5,FALSE)),"",(VLOOKUP($B386,Taxen!$A:$E,5,FALSE)))</f>
        <v/>
      </c>
      <c r="U386" s="9" t="str">
        <f t="shared" si="30"/>
        <v>ok</v>
      </c>
      <c r="X386" s="102" t="e">
        <f>VLOOKUP($E386,'Erfassung Adressen'!$A:$M,'Erfassung Adressen'!G$1,FALSE)</f>
        <v>#N/A</v>
      </c>
      <c r="Y386" s="102" t="e">
        <f>VLOOKUP($E386,'Erfassung Adressen'!$A:$M,'Erfassung Adressen'!D$1,FALSE)</f>
        <v>#N/A</v>
      </c>
      <c r="Z386" s="102" t="e">
        <f>VLOOKUP($E386,'Erfassung Adressen'!$A:$M,'Erfassung Adressen'!E$1,FALSE)</f>
        <v>#N/A</v>
      </c>
      <c r="AA386" s="102" t="e">
        <f>VLOOKUP($E386,'Erfassung Adressen'!$A:$M,'Erfassung Adressen'!I$1,FALSE)</f>
        <v>#N/A</v>
      </c>
      <c r="AB386" s="102" t="e">
        <f>VLOOKUP($E386,'Erfassung Adressen'!$A:$M,'Erfassung Adressen'!J$1,FALSE)</f>
        <v>#N/A</v>
      </c>
      <c r="AC386" s="102" t="e">
        <f>VLOOKUP($E386,'Erfassung Adressen'!$A:$M,'Erfassung Adressen'!K$1,FALSE)</f>
        <v>#N/A</v>
      </c>
      <c r="AD386" s="102" t="e">
        <f>VLOOKUP($E386,'Erfassung Adressen'!$A:$M,'Erfassung Adressen'!L$1,FALSE)</f>
        <v>#N/A</v>
      </c>
      <c r="AE386" s="102" t="e">
        <f>VLOOKUP($E386,'Erfassung Adressen'!$A:$M,'Erfassung Adressen'!M$1,FALSE)</f>
        <v>#N/A</v>
      </c>
    </row>
    <row r="387" spans="1:31" x14ac:dyDescent="0.2">
      <c r="A387" s="147"/>
      <c r="B387" s="35"/>
      <c r="C387" s="84"/>
      <c r="D387" s="84"/>
      <c r="E387" s="84"/>
      <c r="F387" s="111"/>
      <c r="G387" s="84"/>
      <c r="H387" s="83"/>
      <c r="I387" s="84"/>
      <c r="J387" s="75" t="str">
        <f t="shared" si="27"/>
        <v/>
      </c>
      <c r="K387" s="85" t="str">
        <f>IF(B387="","",VLOOKUP(B387,Taxen!$A$1:$E$13,3,FALSE)*H387)</f>
        <v/>
      </c>
      <c r="L387" s="86" t="str">
        <f>IF(B387="","",VLOOKUP(B387,Taxen!$A$1:$E$13,4,FALSE)*H387)</f>
        <v/>
      </c>
      <c r="M387" s="65"/>
      <c r="N387" s="29" t="str">
        <f>IF(ISERROR(VLOOKUP($B387,Taxen!$A:$D,2,FALSE)*$H387),"",(VLOOKUP($B387,Taxen!$A:$D,2,FALSE)*$H387))</f>
        <v/>
      </c>
      <c r="O387" s="30" t="str">
        <f>IF(ISERROR(VLOOKUP($B387,Taxen!$A:$D,3,FALSE)*$H387),"",(VLOOKUP($B387,Taxen!$A:$D,3,FALSE)*$H387))</f>
        <v/>
      </c>
      <c r="P387" s="31" t="str">
        <f>IF(ISERROR(VLOOKUP($B387,Taxen!$A:$D,4,FALSE)*$H387),"",(VLOOKUP($B387,Taxen!$A:$D,4,FALSE)*$H387))</f>
        <v/>
      </c>
      <c r="Q387" s="32" t="str">
        <f t="shared" si="28"/>
        <v/>
      </c>
      <c r="R387" s="141"/>
      <c r="S387" s="33" t="str">
        <f t="shared" si="29"/>
        <v/>
      </c>
      <c r="T387" s="33" t="str">
        <f>IF(ISERROR(VLOOKUP($B387,Taxen!$A:$E,5,FALSE)),"",(VLOOKUP($B387,Taxen!$A:$E,5,FALSE)))</f>
        <v/>
      </c>
      <c r="U387" s="9" t="str">
        <f t="shared" si="30"/>
        <v>ok</v>
      </c>
      <c r="X387" s="102" t="e">
        <f>VLOOKUP($E387,'Erfassung Adressen'!$A:$M,'Erfassung Adressen'!G$1,FALSE)</f>
        <v>#N/A</v>
      </c>
      <c r="Y387" s="102" t="e">
        <f>VLOOKUP($E387,'Erfassung Adressen'!$A:$M,'Erfassung Adressen'!D$1,FALSE)</f>
        <v>#N/A</v>
      </c>
      <c r="Z387" s="102" t="e">
        <f>VLOOKUP($E387,'Erfassung Adressen'!$A:$M,'Erfassung Adressen'!E$1,FALSE)</f>
        <v>#N/A</v>
      </c>
      <c r="AA387" s="102" t="e">
        <f>VLOOKUP($E387,'Erfassung Adressen'!$A:$M,'Erfassung Adressen'!I$1,FALSE)</f>
        <v>#N/A</v>
      </c>
      <c r="AB387" s="102" t="e">
        <f>VLOOKUP($E387,'Erfassung Adressen'!$A:$M,'Erfassung Adressen'!J$1,FALSE)</f>
        <v>#N/A</v>
      </c>
      <c r="AC387" s="102" t="e">
        <f>VLOOKUP($E387,'Erfassung Adressen'!$A:$M,'Erfassung Adressen'!K$1,FALSE)</f>
        <v>#N/A</v>
      </c>
      <c r="AD387" s="102" t="e">
        <f>VLOOKUP($E387,'Erfassung Adressen'!$A:$M,'Erfassung Adressen'!L$1,FALSE)</f>
        <v>#N/A</v>
      </c>
      <c r="AE387" s="102" t="e">
        <f>VLOOKUP($E387,'Erfassung Adressen'!$A:$M,'Erfassung Adressen'!M$1,FALSE)</f>
        <v>#N/A</v>
      </c>
    </row>
    <row r="388" spans="1:31" x14ac:dyDescent="0.2">
      <c r="A388" s="147"/>
      <c r="B388" s="142"/>
      <c r="C388" s="112"/>
      <c r="D388" s="112"/>
      <c r="E388" s="112"/>
      <c r="F388" s="113"/>
      <c r="G388" s="112"/>
      <c r="H388" s="114"/>
      <c r="I388" s="84"/>
      <c r="J388" s="75" t="str">
        <f t="shared" si="27"/>
        <v/>
      </c>
      <c r="K388" s="85" t="str">
        <f>IF(B388="","",VLOOKUP(B388,Taxen!$A$1:$E$13,3,FALSE)*H388)</f>
        <v/>
      </c>
      <c r="L388" s="86" t="str">
        <f>IF(B388="","",VLOOKUP(B388,Taxen!$A$1:$E$13,4,FALSE)*H388)</f>
        <v/>
      </c>
      <c r="M388" s="65"/>
      <c r="N388" s="29" t="str">
        <f>IF(ISERROR(VLOOKUP($B388,Taxen!$A:$D,2,FALSE)*$H388),"",(VLOOKUP($B388,Taxen!$A:$D,2,FALSE)*$H388))</f>
        <v/>
      </c>
      <c r="O388" s="30" t="str">
        <f>IF(ISERROR(VLOOKUP($B388,Taxen!$A:$D,3,FALSE)*$H388),"",(VLOOKUP($B388,Taxen!$A:$D,3,FALSE)*$H388))</f>
        <v/>
      </c>
      <c r="P388" s="31" t="str">
        <f>IF(ISERROR(VLOOKUP($B388,Taxen!$A:$D,4,FALSE)*$H388),"",(VLOOKUP($B388,Taxen!$A:$D,4,FALSE)*$H388))</f>
        <v/>
      </c>
      <c r="Q388" s="32" t="str">
        <f t="shared" si="28"/>
        <v/>
      </c>
      <c r="R388" s="141"/>
      <c r="S388" s="33" t="str">
        <f t="shared" si="29"/>
        <v/>
      </c>
      <c r="T388" s="33" t="str">
        <f>IF(ISERROR(VLOOKUP($B388,Taxen!$A:$E,5,FALSE)),"",(VLOOKUP($B388,Taxen!$A:$E,5,FALSE)))</f>
        <v/>
      </c>
      <c r="U388" s="9" t="str">
        <f t="shared" si="30"/>
        <v>ok</v>
      </c>
      <c r="X388" s="102" t="e">
        <f>VLOOKUP($E388,'Erfassung Adressen'!$A:$M,'Erfassung Adressen'!G$1,FALSE)</f>
        <v>#N/A</v>
      </c>
      <c r="Y388" s="102" t="e">
        <f>VLOOKUP($E388,'Erfassung Adressen'!$A:$M,'Erfassung Adressen'!D$1,FALSE)</f>
        <v>#N/A</v>
      </c>
      <c r="Z388" s="102" t="e">
        <f>VLOOKUP($E388,'Erfassung Adressen'!$A:$M,'Erfassung Adressen'!E$1,FALSE)</f>
        <v>#N/A</v>
      </c>
      <c r="AA388" s="102" t="e">
        <f>VLOOKUP($E388,'Erfassung Adressen'!$A:$M,'Erfassung Adressen'!I$1,FALSE)</f>
        <v>#N/A</v>
      </c>
      <c r="AB388" s="102" t="e">
        <f>VLOOKUP($E388,'Erfassung Adressen'!$A:$M,'Erfassung Adressen'!J$1,FALSE)</f>
        <v>#N/A</v>
      </c>
      <c r="AC388" s="102" t="e">
        <f>VLOOKUP($E388,'Erfassung Adressen'!$A:$M,'Erfassung Adressen'!K$1,FALSE)</f>
        <v>#N/A</v>
      </c>
      <c r="AD388" s="102" t="e">
        <f>VLOOKUP($E388,'Erfassung Adressen'!$A:$M,'Erfassung Adressen'!L$1,FALSE)</f>
        <v>#N/A</v>
      </c>
      <c r="AE388" s="102" t="e">
        <f>VLOOKUP($E388,'Erfassung Adressen'!$A:$M,'Erfassung Adressen'!M$1,FALSE)</f>
        <v>#N/A</v>
      </c>
    </row>
    <row r="389" spans="1:31" x14ac:dyDescent="0.2">
      <c r="A389" s="147"/>
      <c r="B389" s="35"/>
      <c r="C389" s="84"/>
      <c r="D389" s="84"/>
      <c r="E389" s="84"/>
      <c r="F389" s="111"/>
      <c r="G389" s="84"/>
      <c r="H389" s="83"/>
      <c r="I389" s="84"/>
      <c r="J389" s="75" t="str">
        <f t="shared" si="27"/>
        <v/>
      </c>
      <c r="K389" s="85" t="str">
        <f>IF(B389="","",VLOOKUP(B389,Taxen!$A$1:$E$13,3,FALSE)*H389)</f>
        <v/>
      </c>
      <c r="L389" s="86" t="str">
        <f>IF(B389="","",VLOOKUP(B389,Taxen!$A$1:$E$13,4,FALSE)*H389)</f>
        <v/>
      </c>
      <c r="M389" s="65"/>
      <c r="N389" s="29" t="str">
        <f>IF(ISERROR(VLOOKUP($B389,Taxen!$A:$D,2,FALSE)*$H389),"",(VLOOKUP($B389,Taxen!$A:$D,2,FALSE)*$H389))</f>
        <v/>
      </c>
      <c r="O389" s="30" t="str">
        <f>IF(ISERROR(VLOOKUP($B389,Taxen!$A:$D,3,FALSE)*$H389),"",(VLOOKUP($B389,Taxen!$A:$D,3,FALSE)*$H389))</f>
        <v/>
      </c>
      <c r="P389" s="31" t="str">
        <f>IF(ISERROR(VLOOKUP($B389,Taxen!$A:$D,4,FALSE)*$H389),"",(VLOOKUP($B389,Taxen!$A:$D,4,FALSE)*$H389))</f>
        <v/>
      </c>
      <c r="Q389" s="32" t="str">
        <f t="shared" si="28"/>
        <v/>
      </c>
      <c r="R389" s="141"/>
      <c r="S389" s="33" t="str">
        <f t="shared" si="29"/>
        <v/>
      </c>
      <c r="T389" s="33" t="str">
        <f>IF(ISERROR(VLOOKUP($B389,Taxen!$A:$E,5,FALSE)),"",(VLOOKUP($B389,Taxen!$A:$E,5,FALSE)))</f>
        <v/>
      </c>
      <c r="U389" s="9" t="str">
        <f t="shared" si="30"/>
        <v>ok</v>
      </c>
      <c r="X389" s="102" t="e">
        <f>VLOOKUP($E389,'Erfassung Adressen'!$A:$M,'Erfassung Adressen'!G$1,FALSE)</f>
        <v>#N/A</v>
      </c>
      <c r="Y389" s="102" t="e">
        <f>VLOOKUP($E389,'Erfassung Adressen'!$A:$M,'Erfassung Adressen'!D$1,FALSE)</f>
        <v>#N/A</v>
      </c>
      <c r="Z389" s="102" t="e">
        <f>VLOOKUP($E389,'Erfassung Adressen'!$A:$M,'Erfassung Adressen'!E$1,FALSE)</f>
        <v>#N/A</v>
      </c>
      <c r="AA389" s="102" t="e">
        <f>VLOOKUP($E389,'Erfassung Adressen'!$A:$M,'Erfassung Adressen'!I$1,FALSE)</f>
        <v>#N/A</v>
      </c>
      <c r="AB389" s="102" t="e">
        <f>VLOOKUP($E389,'Erfassung Adressen'!$A:$M,'Erfassung Adressen'!J$1,FALSE)</f>
        <v>#N/A</v>
      </c>
      <c r="AC389" s="102" t="e">
        <f>VLOOKUP($E389,'Erfassung Adressen'!$A:$M,'Erfassung Adressen'!K$1,FALSE)</f>
        <v>#N/A</v>
      </c>
      <c r="AD389" s="102" t="e">
        <f>VLOOKUP($E389,'Erfassung Adressen'!$A:$M,'Erfassung Adressen'!L$1,FALSE)</f>
        <v>#N/A</v>
      </c>
      <c r="AE389" s="102" t="e">
        <f>VLOOKUP($E389,'Erfassung Adressen'!$A:$M,'Erfassung Adressen'!M$1,FALSE)</f>
        <v>#N/A</v>
      </c>
    </row>
    <row r="390" spans="1:31" x14ac:dyDescent="0.2">
      <c r="A390" s="147"/>
      <c r="B390" s="142"/>
      <c r="C390" s="112"/>
      <c r="D390" s="112"/>
      <c r="E390" s="112"/>
      <c r="F390" s="113"/>
      <c r="G390" s="112"/>
      <c r="H390" s="114"/>
      <c r="I390" s="84"/>
      <c r="J390" s="75" t="str">
        <f t="shared" si="27"/>
        <v/>
      </c>
      <c r="K390" s="85" t="str">
        <f>IF(B390="","",VLOOKUP(B390,Taxen!$A$1:$E$13,3,FALSE)*H390)</f>
        <v/>
      </c>
      <c r="L390" s="86" t="str">
        <f>IF(B390="","",VLOOKUP(B390,Taxen!$A$1:$E$13,4,FALSE)*H390)</f>
        <v/>
      </c>
      <c r="M390" s="65"/>
      <c r="N390" s="29" t="str">
        <f>IF(ISERROR(VLOOKUP($B390,Taxen!$A:$D,2,FALSE)*$H390),"",(VLOOKUP($B390,Taxen!$A:$D,2,FALSE)*$H390))</f>
        <v/>
      </c>
      <c r="O390" s="30" t="str">
        <f>IF(ISERROR(VLOOKUP($B390,Taxen!$A:$D,3,FALSE)*$H390),"",(VLOOKUP($B390,Taxen!$A:$D,3,FALSE)*$H390))</f>
        <v/>
      </c>
      <c r="P390" s="31" t="str">
        <f>IF(ISERROR(VLOOKUP($B390,Taxen!$A:$D,4,FALSE)*$H390),"",(VLOOKUP($B390,Taxen!$A:$D,4,FALSE)*$H390))</f>
        <v/>
      </c>
      <c r="Q390" s="32" t="str">
        <f t="shared" si="28"/>
        <v/>
      </c>
      <c r="R390" s="141"/>
      <c r="S390" s="33" t="str">
        <f t="shared" si="29"/>
        <v/>
      </c>
      <c r="T390" s="33" t="str">
        <f>IF(ISERROR(VLOOKUP($B390,Taxen!$A:$E,5,FALSE)),"",(VLOOKUP($B390,Taxen!$A:$E,5,FALSE)))</f>
        <v/>
      </c>
      <c r="U390" s="9" t="str">
        <f t="shared" si="30"/>
        <v>ok</v>
      </c>
      <c r="X390" s="102" t="e">
        <f>VLOOKUP($E390,'Erfassung Adressen'!$A:$M,'Erfassung Adressen'!G$1,FALSE)</f>
        <v>#N/A</v>
      </c>
      <c r="Y390" s="102" t="e">
        <f>VLOOKUP($E390,'Erfassung Adressen'!$A:$M,'Erfassung Adressen'!D$1,FALSE)</f>
        <v>#N/A</v>
      </c>
      <c r="Z390" s="102" t="e">
        <f>VLOOKUP($E390,'Erfassung Adressen'!$A:$M,'Erfassung Adressen'!E$1,FALSE)</f>
        <v>#N/A</v>
      </c>
      <c r="AA390" s="102" t="e">
        <f>VLOOKUP($E390,'Erfassung Adressen'!$A:$M,'Erfassung Adressen'!I$1,FALSE)</f>
        <v>#N/A</v>
      </c>
      <c r="AB390" s="102" t="e">
        <f>VLOOKUP($E390,'Erfassung Adressen'!$A:$M,'Erfassung Adressen'!J$1,FALSE)</f>
        <v>#N/A</v>
      </c>
      <c r="AC390" s="102" t="e">
        <f>VLOOKUP($E390,'Erfassung Adressen'!$A:$M,'Erfassung Adressen'!K$1,FALSE)</f>
        <v>#N/A</v>
      </c>
      <c r="AD390" s="102" t="e">
        <f>VLOOKUP($E390,'Erfassung Adressen'!$A:$M,'Erfassung Adressen'!L$1,FALSE)</f>
        <v>#N/A</v>
      </c>
      <c r="AE390" s="102" t="e">
        <f>VLOOKUP($E390,'Erfassung Adressen'!$A:$M,'Erfassung Adressen'!M$1,FALSE)</f>
        <v>#N/A</v>
      </c>
    </row>
    <row r="391" spans="1:31" x14ac:dyDescent="0.2">
      <c r="A391" s="147"/>
      <c r="B391" s="35"/>
      <c r="C391" s="84"/>
      <c r="D391" s="84"/>
      <c r="E391" s="84"/>
      <c r="F391" s="111"/>
      <c r="G391" s="84"/>
      <c r="H391" s="83"/>
      <c r="I391" s="84"/>
      <c r="J391" s="75" t="str">
        <f t="shared" si="27"/>
        <v/>
      </c>
      <c r="K391" s="85" t="str">
        <f>IF(B391="","",VLOOKUP(B391,Taxen!$A$1:$E$13,3,FALSE)*H391)</f>
        <v/>
      </c>
      <c r="L391" s="86" t="str">
        <f>IF(B391="","",VLOOKUP(B391,Taxen!$A$1:$E$13,4,FALSE)*H391)</f>
        <v/>
      </c>
      <c r="M391" s="65"/>
      <c r="N391" s="29" t="str">
        <f>IF(ISERROR(VLOOKUP($B391,Taxen!$A:$D,2,FALSE)*$H391),"",(VLOOKUP($B391,Taxen!$A:$D,2,FALSE)*$H391))</f>
        <v/>
      </c>
      <c r="O391" s="30" t="str">
        <f>IF(ISERROR(VLOOKUP($B391,Taxen!$A:$D,3,FALSE)*$H391),"",(VLOOKUP($B391,Taxen!$A:$D,3,FALSE)*$H391))</f>
        <v/>
      </c>
      <c r="P391" s="31" t="str">
        <f>IF(ISERROR(VLOOKUP($B391,Taxen!$A:$D,4,FALSE)*$H391),"",(VLOOKUP($B391,Taxen!$A:$D,4,FALSE)*$H391))</f>
        <v/>
      </c>
      <c r="Q391" s="32" t="str">
        <f t="shared" si="28"/>
        <v/>
      </c>
      <c r="R391" s="141"/>
      <c r="S391" s="33" t="str">
        <f t="shared" si="29"/>
        <v/>
      </c>
      <c r="T391" s="33" t="str">
        <f>IF(ISERROR(VLOOKUP($B391,Taxen!$A:$E,5,FALSE)),"",(VLOOKUP($B391,Taxen!$A:$E,5,FALSE)))</f>
        <v/>
      </c>
      <c r="U391" s="9" t="str">
        <f t="shared" si="30"/>
        <v>ok</v>
      </c>
      <c r="X391" s="102" t="e">
        <f>VLOOKUP($E391,'Erfassung Adressen'!$A:$M,'Erfassung Adressen'!G$1,FALSE)</f>
        <v>#N/A</v>
      </c>
      <c r="Y391" s="102" t="e">
        <f>VLOOKUP($E391,'Erfassung Adressen'!$A:$M,'Erfassung Adressen'!D$1,FALSE)</f>
        <v>#N/A</v>
      </c>
      <c r="Z391" s="102" t="e">
        <f>VLOOKUP($E391,'Erfassung Adressen'!$A:$M,'Erfassung Adressen'!E$1,FALSE)</f>
        <v>#N/A</v>
      </c>
      <c r="AA391" s="102" t="e">
        <f>VLOOKUP($E391,'Erfassung Adressen'!$A:$M,'Erfassung Adressen'!I$1,FALSE)</f>
        <v>#N/A</v>
      </c>
      <c r="AB391" s="102" t="e">
        <f>VLOOKUP($E391,'Erfassung Adressen'!$A:$M,'Erfassung Adressen'!J$1,FALSE)</f>
        <v>#N/A</v>
      </c>
      <c r="AC391" s="102" t="e">
        <f>VLOOKUP($E391,'Erfassung Adressen'!$A:$M,'Erfassung Adressen'!K$1,FALSE)</f>
        <v>#N/A</v>
      </c>
      <c r="AD391" s="102" t="e">
        <f>VLOOKUP($E391,'Erfassung Adressen'!$A:$M,'Erfassung Adressen'!L$1,FALSE)</f>
        <v>#N/A</v>
      </c>
      <c r="AE391" s="102" t="e">
        <f>VLOOKUP($E391,'Erfassung Adressen'!$A:$M,'Erfassung Adressen'!M$1,FALSE)</f>
        <v>#N/A</v>
      </c>
    </row>
    <row r="392" spans="1:31" x14ac:dyDescent="0.2">
      <c r="A392" s="147"/>
      <c r="B392" s="142"/>
      <c r="C392" s="112"/>
      <c r="D392" s="112"/>
      <c r="E392" s="112"/>
      <c r="F392" s="113"/>
      <c r="G392" s="112"/>
      <c r="H392" s="114"/>
      <c r="I392" s="84"/>
      <c r="J392" s="75" t="str">
        <f t="shared" si="27"/>
        <v/>
      </c>
      <c r="K392" s="85" t="str">
        <f>IF(B392="","",VLOOKUP(B392,Taxen!$A$1:$E$13,3,FALSE)*H392)</f>
        <v/>
      </c>
      <c r="L392" s="86" t="str">
        <f>IF(B392="","",VLOOKUP(B392,Taxen!$A$1:$E$13,4,FALSE)*H392)</f>
        <v/>
      </c>
      <c r="M392" s="65"/>
      <c r="N392" s="29" t="str">
        <f>IF(ISERROR(VLOOKUP($B392,Taxen!$A:$D,2,FALSE)*$H392),"",(VLOOKUP($B392,Taxen!$A:$D,2,FALSE)*$H392))</f>
        <v/>
      </c>
      <c r="O392" s="30" t="str">
        <f>IF(ISERROR(VLOOKUP($B392,Taxen!$A:$D,3,FALSE)*$H392),"",(VLOOKUP($B392,Taxen!$A:$D,3,FALSE)*$H392))</f>
        <v/>
      </c>
      <c r="P392" s="31" t="str">
        <f>IF(ISERROR(VLOOKUP($B392,Taxen!$A:$D,4,FALSE)*$H392),"",(VLOOKUP($B392,Taxen!$A:$D,4,FALSE)*$H392))</f>
        <v/>
      </c>
      <c r="Q392" s="32" t="str">
        <f t="shared" si="28"/>
        <v/>
      </c>
      <c r="R392" s="141"/>
      <c r="S392" s="33" t="str">
        <f t="shared" si="29"/>
        <v/>
      </c>
      <c r="T392" s="33" t="str">
        <f>IF(ISERROR(VLOOKUP($B392,Taxen!$A:$E,5,FALSE)),"",(VLOOKUP($B392,Taxen!$A:$E,5,FALSE)))</f>
        <v/>
      </c>
      <c r="U392" s="9" t="str">
        <f t="shared" si="30"/>
        <v>ok</v>
      </c>
      <c r="X392" s="102" t="e">
        <f>VLOOKUP($E392,'Erfassung Adressen'!$A:$M,'Erfassung Adressen'!G$1,FALSE)</f>
        <v>#N/A</v>
      </c>
      <c r="Y392" s="102" t="e">
        <f>VLOOKUP($E392,'Erfassung Adressen'!$A:$M,'Erfassung Adressen'!D$1,FALSE)</f>
        <v>#N/A</v>
      </c>
      <c r="Z392" s="102" t="e">
        <f>VLOOKUP($E392,'Erfassung Adressen'!$A:$M,'Erfassung Adressen'!E$1,FALSE)</f>
        <v>#N/A</v>
      </c>
      <c r="AA392" s="102" t="e">
        <f>VLOOKUP($E392,'Erfassung Adressen'!$A:$M,'Erfassung Adressen'!I$1,FALSE)</f>
        <v>#N/A</v>
      </c>
      <c r="AB392" s="102" t="e">
        <f>VLOOKUP($E392,'Erfassung Adressen'!$A:$M,'Erfassung Adressen'!J$1,FALSE)</f>
        <v>#N/A</v>
      </c>
      <c r="AC392" s="102" t="e">
        <f>VLOOKUP($E392,'Erfassung Adressen'!$A:$M,'Erfassung Adressen'!K$1,FALSE)</f>
        <v>#N/A</v>
      </c>
      <c r="AD392" s="102" t="e">
        <f>VLOOKUP($E392,'Erfassung Adressen'!$A:$M,'Erfassung Adressen'!L$1,FALSE)</f>
        <v>#N/A</v>
      </c>
      <c r="AE392" s="102" t="e">
        <f>VLOOKUP($E392,'Erfassung Adressen'!$A:$M,'Erfassung Adressen'!M$1,FALSE)</f>
        <v>#N/A</v>
      </c>
    </row>
    <row r="393" spans="1:31" x14ac:dyDescent="0.2">
      <c r="A393" s="147"/>
      <c r="B393" s="35"/>
      <c r="C393" s="84"/>
      <c r="D393" s="84"/>
      <c r="E393" s="84"/>
      <c r="F393" s="111"/>
      <c r="G393" s="84"/>
      <c r="H393" s="83"/>
      <c r="I393" s="84"/>
      <c r="J393" s="75" t="str">
        <f t="shared" si="27"/>
        <v/>
      </c>
      <c r="K393" s="85" t="str">
        <f>IF(B393="","",VLOOKUP(B393,Taxen!$A$1:$E$13,3,FALSE)*H393)</f>
        <v/>
      </c>
      <c r="L393" s="86" t="str">
        <f>IF(B393="","",VLOOKUP(B393,Taxen!$A$1:$E$13,4,FALSE)*H393)</f>
        <v/>
      </c>
      <c r="M393" s="65"/>
      <c r="N393" s="29" t="str">
        <f>IF(ISERROR(VLOOKUP($B393,Taxen!$A:$D,2,FALSE)*$H393),"",(VLOOKUP($B393,Taxen!$A:$D,2,FALSE)*$H393))</f>
        <v/>
      </c>
      <c r="O393" s="30" t="str">
        <f>IF(ISERROR(VLOOKUP($B393,Taxen!$A:$D,3,FALSE)*$H393),"",(VLOOKUP($B393,Taxen!$A:$D,3,FALSE)*$H393))</f>
        <v/>
      </c>
      <c r="P393" s="31" t="str">
        <f>IF(ISERROR(VLOOKUP($B393,Taxen!$A:$D,4,FALSE)*$H393),"",(VLOOKUP($B393,Taxen!$A:$D,4,FALSE)*$H393))</f>
        <v/>
      </c>
      <c r="Q393" s="32" t="str">
        <f t="shared" si="28"/>
        <v/>
      </c>
      <c r="R393" s="141"/>
      <c r="S393" s="33" t="str">
        <f t="shared" si="29"/>
        <v/>
      </c>
      <c r="T393" s="33" t="str">
        <f>IF(ISERROR(VLOOKUP($B393,Taxen!$A:$E,5,FALSE)),"",(VLOOKUP($B393,Taxen!$A:$E,5,FALSE)))</f>
        <v/>
      </c>
      <c r="U393" s="9" t="str">
        <f t="shared" si="30"/>
        <v>ok</v>
      </c>
      <c r="X393" s="102" t="e">
        <f>VLOOKUP($E393,'Erfassung Adressen'!$A:$M,'Erfassung Adressen'!G$1,FALSE)</f>
        <v>#N/A</v>
      </c>
      <c r="Y393" s="102" t="e">
        <f>VLOOKUP($E393,'Erfassung Adressen'!$A:$M,'Erfassung Adressen'!D$1,FALSE)</f>
        <v>#N/A</v>
      </c>
      <c r="Z393" s="102" t="e">
        <f>VLOOKUP($E393,'Erfassung Adressen'!$A:$M,'Erfassung Adressen'!E$1,FALSE)</f>
        <v>#N/A</v>
      </c>
      <c r="AA393" s="102" t="e">
        <f>VLOOKUP($E393,'Erfassung Adressen'!$A:$M,'Erfassung Adressen'!I$1,FALSE)</f>
        <v>#N/A</v>
      </c>
      <c r="AB393" s="102" t="e">
        <f>VLOOKUP($E393,'Erfassung Adressen'!$A:$M,'Erfassung Adressen'!J$1,FALSE)</f>
        <v>#N/A</v>
      </c>
      <c r="AC393" s="102" t="e">
        <f>VLOOKUP($E393,'Erfassung Adressen'!$A:$M,'Erfassung Adressen'!K$1,FALSE)</f>
        <v>#N/A</v>
      </c>
      <c r="AD393" s="102" t="e">
        <f>VLOOKUP($E393,'Erfassung Adressen'!$A:$M,'Erfassung Adressen'!L$1,FALSE)</f>
        <v>#N/A</v>
      </c>
      <c r="AE393" s="102" t="e">
        <f>VLOOKUP($E393,'Erfassung Adressen'!$A:$M,'Erfassung Adressen'!M$1,FALSE)</f>
        <v>#N/A</v>
      </c>
    </row>
    <row r="394" spans="1:31" x14ac:dyDescent="0.2">
      <c r="A394" s="147"/>
      <c r="B394" s="142"/>
      <c r="C394" s="112"/>
      <c r="D394" s="112"/>
      <c r="E394" s="112"/>
      <c r="F394" s="113"/>
      <c r="G394" s="112"/>
      <c r="H394" s="114"/>
      <c r="I394" s="84"/>
      <c r="J394" s="75" t="str">
        <f t="shared" ref="J394:J444" si="31">IF(B394="","",SUM(K394:M394))</f>
        <v/>
      </c>
      <c r="K394" s="85" t="str">
        <f>IF(B394="","",VLOOKUP(B394,Taxen!$A$1:$E$13,3,FALSE)*H394)</f>
        <v/>
      </c>
      <c r="L394" s="86" t="str">
        <f>IF(B394="","",VLOOKUP(B394,Taxen!$A$1:$E$13,4,FALSE)*H394)</f>
        <v/>
      </c>
      <c r="M394" s="65"/>
      <c r="N394" s="29" t="str">
        <f>IF(ISERROR(VLOOKUP($B394,Taxen!$A:$D,2,FALSE)*$H394),"",(VLOOKUP($B394,Taxen!$A:$D,2,FALSE)*$H394))</f>
        <v/>
      </c>
      <c r="O394" s="30" t="str">
        <f>IF(ISERROR(VLOOKUP($B394,Taxen!$A:$D,3,FALSE)*$H394),"",(VLOOKUP($B394,Taxen!$A:$D,3,FALSE)*$H394))</f>
        <v/>
      </c>
      <c r="P394" s="31" t="str">
        <f>IF(ISERROR(VLOOKUP($B394,Taxen!$A:$D,4,FALSE)*$H394),"",(VLOOKUP($B394,Taxen!$A:$D,4,FALSE)*$H394))</f>
        <v/>
      </c>
      <c r="Q394" s="32" t="str">
        <f t="shared" si="28"/>
        <v/>
      </c>
      <c r="R394" s="141"/>
      <c r="S394" s="33" t="str">
        <f t="shared" si="29"/>
        <v/>
      </c>
      <c r="T394" s="33" t="str">
        <f>IF(ISERROR(VLOOKUP($B394,Taxen!$A:$E,5,FALSE)),"",(VLOOKUP($B394,Taxen!$A:$E,5,FALSE)))</f>
        <v/>
      </c>
      <c r="U394" s="9" t="str">
        <f t="shared" si="30"/>
        <v>ok</v>
      </c>
      <c r="X394" s="102" t="e">
        <f>VLOOKUP($E394,'Erfassung Adressen'!$A:$M,'Erfassung Adressen'!G$1,FALSE)</f>
        <v>#N/A</v>
      </c>
      <c r="Y394" s="102" t="e">
        <f>VLOOKUP($E394,'Erfassung Adressen'!$A:$M,'Erfassung Adressen'!D$1,FALSE)</f>
        <v>#N/A</v>
      </c>
      <c r="Z394" s="102" t="e">
        <f>VLOOKUP($E394,'Erfassung Adressen'!$A:$M,'Erfassung Adressen'!E$1,FALSE)</f>
        <v>#N/A</v>
      </c>
      <c r="AA394" s="102" t="e">
        <f>VLOOKUP($E394,'Erfassung Adressen'!$A:$M,'Erfassung Adressen'!I$1,FALSE)</f>
        <v>#N/A</v>
      </c>
      <c r="AB394" s="102" t="e">
        <f>VLOOKUP($E394,'Erfassung Adressen'!$A:$M,'Erfassung Adressen'!J$1,FALSE)</f>
        <v>#N/A</v>
      </c>
      <c r="AC394" s="102" t="e">
        <f>VLOOKUP($E394,'Erfassung Adressen'!$A:$M,'Erfassung Adressen'!K$1,FALSE)</f>
        <v>#N/A</v>
      </c>
      <c r="AD394" s="102" t="e">
        <f>VLOOKUP($E394,'Erfassung Adressen'!$A:$M,'Erfassung Adressen'!L$1,FALSE)</f>
        <v>#N/A</v>
      </c>
      <c r="AE394" s="102" t="e">
        <f>VLOOKUP($E394,'Erfassung Adressen'!$A:$M,'Erfassung Adressen'!M$1,FALSE)</f>
        <v>#N/A</v>
      </c>
    </row>
    <row r="395" spans="1:31" x14ac:dyDescent="0.2">
      <c r="A395" s="147"/>
      <c r="B395" s="35"/>
      <c r="C395" s="84"/>
      <c r="D395" s="84"/>
      <c r="E395" s="84"/>
      <c r="F395" s="111"/>
      <c r="G395" s="84"/>
      <c r="H395" s="83"/>
      <c r="I395" s="84"/>
      <c r="J395" s="75" t="str">
        <f t="shared" si="31"/>
        <v/>
      </c>
      <c r="K395" s="85" t="str">
        <f>IF(B395="","",VLOOKUP(B395,Taxen!$A$1:$E$13,3,FALSE)*H395)</f>
        <v/>
      </c>
      <c r="L395" s="86" t="str">
        <f>IF(B395="","",VLOOKUP(B395,Taxen!$A$1:$E$13,4,FALSE)*H395)</f>
        <v/>
      </c>
      <c r="M395" s="65"/>
      <c r="N395" s="29" t="str">
        <f>IF(ISERROR(VLOOKUP($B395,Taxen!$A:$D,2,FALSE)*$H395),"",(VLOOKUP($B395,Taxen!$A:$D,2,FALSE)*$H395))</f>
        <v/>
      </c>
      <c r="O395" s="30" t="str">
        <f>IF(ISERROR(VLOOKUP($B395,Taxen!$A:$D,3,FALSE)*$H395),"",(VLOOKUP($B395,Taxen!$A:$D,3,FALSE)*$H395))</f>
        <v/>
      </c>
      <c r="P395" s="31" t="str">
        <f>IF(ISERROR(VLOOKUP($B395,Taxen!$A:$D,4,FALSE)*$H395),"",(VLOOKUP($B395,Taxen!$A:$D,4,FALSE)*$H395))</f>
        <v/>
      </c>
      <c r="Q395" s="32" t="str">
        <f t="shared" ref="Q395:Q444" si="32">IF(B395="","",N395-O395-P395)</f>
        <v/>
      </c>
      <c r="R395" s="141"/>
      <c r="S395" s="33" t="str">
        <f t="shared" ref="S395:S444" si="33">IF(Q395="","",Q395/H395)</f>
        <v/>
      </c>
      <c r="T395" s="33" t="str">
        <f>IF(ISERROR(VLOOKUP($B395,Taxen!$A:$E,5,FALSE)),"",(VLOOKUP($B395,Taxen!$A:$E,5,FALSE)))</f>
        <v/>
      </c>
      <c r="U395" s="9" t="str">
        <f t="shared" ref="U395:U444" si="34">IF(S395=T395,"ok","Fehler")</f>
        <v>ok</v>
      </c>
      <c r="X395" s="102" t="e">
        <f>VLOOKUP($E395,'Erfassung Adressen'!$A:$M,'Erfassung Adressen'!G$1,FALSE)</f>
        <v>#N/A</v>
      </c>
      <c r="Y395" s="102" t="e">
        <f>VLOOKUP($E395,'Erfassung Adressen'!$A:$M,'Erfassung Adressen'!D$1,FALSE)</f>
        <v>#N/A</v>
      </c>
      <c r="Z395" s="102" t="e">
        <f>VLOOKUP($E395,'Erfassung Adressen'!$A:$M,'Erfassung Adressen'!E$1,FALSE)</f>
        <v>#N/A</v>
      </c>
      <c r="AA395" s="102" t="e">
        <f>VLOOKUP($E395,'Erfassung Adressen'!$A:$M,'Erfassung Adressen'!I$1,FALSE)</f>
        <v>#N/A</v>
      </c>
      <c r="AB395" s="102" t="e">
        <f>VLOOKUP($E395,'Erfassung Adressen'!$A:$M,'Erfassung Adressen'!J$1,FALSE)</f>
        <v>#N/A</v>
      </c>
      <c r="AC395" s="102" t="e">
        <f>VLOOKUP($E395,'Erfassung Adressen'!$A:$M,'Erfassung Adressen'!K$1,FALSE)</f>
        <v>#N/A</v>
      </c>
      <c r="AD395" s="102" t="e">
        <f>VLOOKUP($E395,'Erfassung Adressen'!$A:$M,'Erfassung Adressen'!L$1,FALSE)</f>
        <v>#N/A</v>
      </c>
      <c r="AE395" s="102" t="e">
        <f>VLOOKUP($E395,'Erfassung Adressen'!$A:$M,'Erfassung Adressen'!M$1,FALSE)</f>
        <v>#N/A</v>
      </c>
    </row>
    <row r="396" spans="1:31" x14ac:dyDescent="0.2">
      <c r="A396" s="147"/>
      <c r="B396" s="142"/>
      <c r="C396" s="112"/>
      <c r="D396" s="112"/>
      <c r="E396" s="112"/>
      <c r="F396" s="113"/>
      <c r="G396" s="112"/>
      <c r="H396" s="114"/>
      <c r="I396" s="84"/>
      <c r="J396" s="75" t="str">
        <f t="shared" si="31"/>
        <v/>
      </c>
      <c r="K396" s="85" t="str">
        <f>IF(B396="","",VLOOKUP(B396,Taxen!$A$1:$E$13,3,FALSE)*H396)</f>
        <v/>
      </c>
      <c r="L396" s="86" t="str">
        <f>IF(B396="","",VLOOKUP(B396,Taxen!$A$1:$E$13,4,FALSE)*H396)</f>
        <v/>
      </c>
      <c r="M396" s="65"/>
      <c r="N396" s="29" t="str">
        <f>IF(ISERROR(VLOOKUP($B396,Taxen!$A:$D,2,FALSE)*$H396),"",(VLOOKUP($B396,Taxen!$A:$D,2,FALSE)*$H396))</f>
        <v/>
      </c>
      <c r="O396" s="30" t="str">
        <f>IF(ISERROR(VLOOKUP($B396,Taxen!$A:$D,3,FALSE)*$H396),"",(VLOOKUP($B396,Taxen!$A:$D,3,FALSE)*$H396))</f>
        <v/>
      </c>
      <c r="P396" s="31" t="str">
        <f>IF(ISERROR(VLOOKUP($B396,Taxen!$A:$D,4,FALSE)*$H396),"",(VLOOKUP($B396,Taxen!$A:$D,4,FALSE)*$H396))</f>
        <v/>
      </c>
      <c r="Q396" s="32" t="str">
        <f t="shared" si="32"/>
        <v/>
      </c>
      <c r="R396" s="141"/>
      <c r="S396" s="33" t="str">
        <f t="shared" si="33"/>
        <v/>
      </c>
      <c r="T396" s="33" t="str">
        <f>IF(ISERROR(VLOOKUP($B396,Taxen!$A:$E,5,FALSE)),"",(VLOOKUP($B396,Taxen!$A:$E,5,FALSE)))</f>
        <v/>
      </c>
      <c r="U396" s="9" t="str">
        <f t="shared" si="34"/>
        <v>ok</v>
      </c>
      <c r="X396" s="102" t="e">
        <f>VLOOKUP($E396,'Erfassung Adressen'!$A:$M,'Erfassung Adressen'!G$1,FALSE)</f>
        <v>#N/A</v>
      </c>
      <c r="Y396" s="102" t="e">
        <f>VLOOKUP($E396,'Erfassung Adressen'!$A:$M,'Erfassung Adressen'!D$1,FALSE)</f>
        <v>#N/A</v>
      </c>
      <c r="Z396" s="102" t="e">
        <f>VLOOKUP($E396,'Erfassung Adressen'!$A:$M,'Erfassung Adressen'!E$1,FALSE)</f>
        <v>#N/A</v>
      </c>
      <c r="AA396" s="102" t="e">
        <f>VLOOKUP($E396,'Erfassung Adressen'!$A:$M,'Erfassung Adressen'!I$1,FALSE)</f>
        <v>#N/A</v>
      </c>
      <c r="AB396" s="102" t="e">
        <f>VLOOKUP($E396,'Erfassung Adressen'!$A:$M,'Erfassung Adressen'!J$1,FALSE)</f>
        <v>#N/A</v>
      </c>
      <c r="AC396" s="102" t="e">
        <f>VLOOKUP($E396,'Erfassung Adressen'!$A:$M,'Erfassung Adressen'!K$1,FALSE)</f>
        <v>#N/A</v>
      </c>
      <c r="AD396" s="102" t="e">
        <f>VLOOKUP($E396,'Erfassung Adressen'!$A:$M,'Erfassung Adressen'!L$1,FALSE)</f>
        <v>#N/A</v>
      </c>
      <c r="AE396" s="102" t="e">
        <f>VLOOKUP($E396,'Erfassung Adressen'!$A:$M,'Erfassung Adressen'!M$1,FALSE)</f>
        <v>#N/A</v>
      </c>
    </row>
    <row r="397" spans="1:31" x14ac:dyDescent="0.2">
      <c r="A397" s="147"/>
      <c r="B397" s="35"/>
      <c r="C397" s="84"/>
      <c r="D397" s="84"/>
      <c r="E397" s="84"/>
      <c r="F397" s="111"/>
      <c r="G397" s="84"/>
      <c r="H397" s="83"/>
      <c r="I397" s="84"/>
      <c r="J397" s="75" t="str">
        <f t="shared" si="31"/>
        <v/>
      </c>
      <c r="K397" s="85" t="str">
        <f>IF(B397="","",VLOOKUP(B397,Taxen!$A$1:$E$13,3,FALSE)*H397)</f>
        <v/>
      </c>
      <c r="L397" s="86" t="str">
        <f>IF(B397="","",VLOOKUP(B397,Taxen!$A$1:$E$13,4,FALSE)*H397)</f>
        <v/>
      </c>
      <c r="M397" s="65"/>
      <c r="N397" s="29" t="str">
        <f>IF(ISERROR(VLOOKUP($B397,Taxen!$A:$D,2,FALSE)*$H397),"",(VLOOKUP($B397,Taxen!$A:$D,2,FALSE)*$H397))</f>
        <v/>
      </c>
      <c r="O397" s="30" t="str">
        <f>IF(ISERROR(VLOOKUP($B397,Taxen!$A:$D,3,FALSE)*$H397),"",(VLOOKUP($B397,Taxen!$A:$D,3,FALSE)*$H397))</f>
        <v/>
      </c>
      <c r="P397" s="31" t="str">
        <f>IF(ISERROR(VLOOKUP($B397,Taxen!$A:$D,4,FALSE)*$H397),"",(VLOOKUP($B397,Taxen!$A:$D,4,FALSE)*$H397))</f>
        <v/>
      </c>
      <c r="Q397" s="32" t="str">
        <f t="shared" si="32"/>
        <v/>
      </c>
      <c r="R397" s="141"/>
      <c r="S397" s="33" t="str">
        <f t="shared" si="33"/>
        <v/>
      </c>
      <c r="T397" s="33" t="str">
        <f>IF(ISERROR(VLOOKUP($B397,Taxen!$A:$E,5,FALSE)),"",(VLOOKUP($B397,Taxen!$A:$E,5,FALSE)))</f>
        <v/>
      </c>
      <c r="U397" s="9" t="str">
        <f t="shared" si="34"/>
        <v>ok</v>
      </c>
      <c r="X397" s="102" t="e">
        <f>VLOOKUP($E397,'Erfassung Adressen'!$A:$M,'Erfassung Adressen'!G$1,FALSE)</f>
        <v>#N/A</v>
      </c>
      <c r="Y397" s="102" t="e">
        <f>VLOOKUP($E397,'Erfassung Adressen'!$A:$M,'Erfassung Adressen'!D$1,FALSE)</f>
        <v>#N/A</v>
      </c>
      <c r="Z397" s="102" t="e">
        <f>VLOOKUP($E397,'Erfassung Adressen'!$A:$M,'Erfassung Adressen'!E$1,FALSE)</f>
        <v>#N/A</v>
      </c>
      <c r="AA397" s="102" t="e">
        <f>VLOOKUP($E397,'Erfassung Adressen'!$A:$M,'Erfassung Adressen'!I$1,FALSE)</f>
        <v>#N/A</v>
      </c>
      <c r="AB397" s="102" t="e">
        <f>VLOOKUP($E397,'Erfassung Adressen'!$A:$M,'Erfassung Adressen'!J$1,FALSE)</f>
        <v>#N/A</v>
      </c>
      <c r="AC397" s="102" t="e">
        <f>VLOOKUP($E397,'Erfassung Adressen'!$A:$M,'Erfassung Adressen'!K$1,FALSE)</f>
        <v>#N/A</v>
      </c>
      <c r="AD397" s="102" t="e">
        <f>VLOOKUP($E397,'Erfassung Adressen'!$A:$M,'Erfassung Adressen'!L$1,FALSE)</f>
        <v>#N/A</v>
      </c>
      <c r="AE397" s="102" t="e">
        <f>VLOOKUP($E397,'Erfassung Adressen'!$A:$M,'Erfassung Adressen'!M$1,FALSE)</f>
        <v>#N/A</v>
      </c>
    </row>
    <row r="398" spans="1:31" x14ac:dyDescent="0.2">
      <c r="A398" s="147"/>
      <c r="B398" s="142"/>
      <c r="C398" s="112"/>
      <c r="D398" s="112"/>
      <c r="E398" s="112"/>
      <c r="F398" s="113"/>
      <c r="G398" s="112"/>
      <c r="H398" s="114"/>
      <c r="I398" s="84"/>
      <c r="J398" s="75" t="str">
        <f t="shared" si="31"/>
        <v/>
      </c>
      <c r="K398" s="85" t="str">
        <f>IF(B398="","",VLOOKUP(B398,Taxen!$A$1:$E$13,3,FALSE)*H398)</f>
        <v/>
      </c>
      <c r="L398" s="86" t="str">
        <f>IF(B398="","",VLOOKUP(B398,Taxen!$A$1:$E$13,4,FALSE)*H398)</f>
        <v/>
      </c>
      <c r="M398" s="65"/>
      <c r="N398" s="29" t="str">
        <f>IF(ISERROR(VLOOKUP($B398,Taxen!$A:$D,2,FALSE)*$H398),"",(VLOOKUP($B398,Taxen!$A:$D,2,FALSE)*$H398))</f>
        <v/>
      </c>
      <c r="O398" s="30" t="str">
        <f>IF(ISERROR(VLOOKUP($B398,Taxen!$A:$D,3,FALSE)*$H398),"",(VLOOKUP($B398,Taxen!$A:$D,3,FALSE)*$H398))</f>
        <v/>
      </c>
      <c r="P398" s="31" t="str">
        <f>IF(ISERROR(VLOOKUP($B398,Taxen!$A:$D,4,FALSE)*$H398),"",(VLOOKUP($B398,Taxen!$A:$D,4,FALSE)*$H398))</f>
        <v/>
      </c>
      <c r="Q398" s="32" t="str">
        <f t="shared" si="32"/>
        <v/>
      </c>
      <c r="R398" s="141"/>
      <c r="S398" s="33" t="str">
        <f t="shared" si="33"/>
        <v/>
      </c>
      <c r="T398" s="33" t="str">
        <f>IF(ISERROR(VLOOKUP($B398,Taxen!$A:$E,5,FALSE)),"",(VLOOKUP($B398,Taxen!$A:$E,5,FALSE)))</f>
        <v/>
      </c>
      <c r="U398" s="9" t="str">
        <f t="shared" si="34"/>
        <v>ok</v>
      </c>
      <c r="X398" s="102" t="e">
        <f>VLOOKUP($E398,'Erfassung Adressen'!$A:$M,'Erfassung Adressen'!G$1,FALSE)</f>
        <v>#N/A</v>
      </c>
      <c r="Y398" s="102" t="e">
        <f>VLOOKUP($E398,'Erfassung Adressen'!$A:$M,'Erfassung Adressen'!D$1,FALSE)</f>
        <v>#N/A</v>
      </c>
      <c r="Z398" s="102" t="e">
        <f>VLOOKUP($E398,'Erfassung Adressen'!$A:$M,'Erfassung Adressen'!E$1,FALSE)</f>
        <v>#N/A</v>
      </c>
      <c r="AA398" s="102" t="e">
        <f>VLOOKUP($E398,'Erfassung Adressen'!$A:$M,'Erfassung Adressen'!I$1,FALSE)</f>
        <v>#N/A</v>
      </c>
      <c r="AB398" s="102" t="e">
        <f>VLOOKUP($E398,'Erfassung Adressen'!$A:$M,'Erfassung Adressen'!J$1,FALSE)</f>
        <v>#N/A</v>
      </c>
      <c r="AC398" s="102" t="e">
        <f>VLOOKUP($E398,'Erfassung Adressen'!$A:$M,'Erfassung Adressen'!K$1,FALSE)</f>
        <v>#N/A</v>
      </c>
      <c r="AD398" s="102" t="e">
        <f>VLOOKUP($E398,'Erfassung Adressen'!$A:$M,'Erfassung Adressen'!L$1,FALSE)</f>
        <v>#N/A</v>
      </c>
      <c r="AE398" s="102" t="e">
        <f>VLOOKUP($E398,'Erfassung Adressen'!$A:$M,'Erfassung Adressen'!M$1,FALSE)</f>
        <v>#N/A</v>
      </c>
    </row>
    <row r="399" spans="1:31" x14ac:dyDescent="0.2">
      <c r="A399" s="147"/>
      <c r="B399" s="35"/>
      <c r="C399" s="84"/>
      <c r="D399" s="84"/>
      <c r="E399" s="84"/>
      <c r="F399" s="111"/>
      <c r="G399" s="84"/>
      <c r="H399" s="83"/>
      <c r="I399" s="84"/>
      <c r="J399" s="75" t="str">
        <f t="shared" si="31"/>
        <v/>
      </c>
      <c r="K399" s="85" t="str">
        <f>IF(B399="","",VLOOKUP(B399,Taxen!$A$1:$E$13,3,FALSE)*H399)</f>
        <v/>
      </c>
      <c r="L399" s="86" t="str">
        <f>IF(B399="","",VLOOKUP(B399,Taxen!$A$1:$E$13,4,FALSE)*H399)</f>
        <v/>
      </c>
      <c r="M399" s="65"/>
      <c r="N399" s="29" t="str">
        <f>IF(ISERROR(VLOOKUP($B399,Taxen!$A:$D,2,FALSE)*$H399),"",(VLOOKUP($B399,Taxen!$A:$D,2,FALSE)*$H399))</f>
        <v/>
      </c>
      <c r="O399" s="30" t="str">
        <f>IF(ISERROR(VLOOKUP($B399,Taxen!$A:$D,3,FALSE)*$H399),"",(VLOOKUP($B399,Taxen!$A:$D,3,FALSE)*$H399))</f>
        <v/>
      </c>
      <c r="P399" s="31" t="str">
        <f>IF(ISERROR(VLOOKUP($B399,Taxen!$A:$D,4,FALSE)*$H399),"",(VLOOKUP($B399,Taxen!$A:$D,4,FALSE)*$H399))</f>
        <v/>
      </c>
      <c r="Q399" s="32" t="str">
        <f t="shared" si="32"/>
        <v/>
      </c>
      <c r="R399" s="141"/>
      <c r="S399" s="33" t="str">
        <f t="shared" si="33"/>
        <v/>
      </c>
      <c r="T399" s="33" t="str">
        <f>IF(ISERROR(VLOOKUP($B399,Taxen!$A:$E,5,FALSE)),"",(VLOOKUP($B399,Taxen!$A:$E,5,FALSE)))</f>
        <v/>
      </c>
      <c r="U399" s="9" t="str">
        <f t="shared" si="34"/>
        <v>ok</v>
      </c>
      <c r="X399" s="102" t="e">
        <f>VLOOKUP($E399,'Erfassung Adressen'!$A:$M,'Erfassung Adressen'!G$1,FALSE)</f>
        <v>#N/A</v>
      </c>
      <c r="Y399" s="102" t="e">
        <f>VLOOKUP($E399,'Erfassung Adressen'!$A:$M,'Erfassung Adressen'!D$1,FALSE)</f>
        <v>#N/A</v>
      </c>
      <c r="Z399" s="102" t="e">
        <f>VLOOKUP($E399,'Erfassung Adressen'!$A:$M,'Erfassung Adressen'!E$1,FALSE)</f>
        <v>#N/A</v>
      </c>
      <c r="AA399" s="102" t="e">
        <f>VLOOKUP($E399,'Erfassung Adressen'!$A:$M,'Erfassung Adressen'!I$1,FALSE)</f>
        <v>#N/A</v>
      </c>
      <c r="AB399" s="102" t="e">
        <f>VLOOKUP($E399,'Erfassung Adressen'!$A:$M,'Erfassung Adressen'!J$1,FALSE)</f>
        <v>#N/A</v>
      </c>
      <c r="AC399" s="102" t="e">
        <f>VLOOKUP($E399,'Erfassung Adressen'!$A:$M,'Erfassung Adressen'!K$1,FALSE)</f>
        <v>#N/A</v>
      </c>
      <c r="AD399" s="102" t="e">
        <f>VLOOKUP($E399,'Erfassung Adressen'!$A:$M,'Erfassung Adressen'!L$1,FALSE)</f>
        <v>#N/A</v>
      </c>
      <c r="AE399" s="102" t="e">
        <f>VLOOKUP($E399,'Erfassung Adressen'!$A:$M,'Erfassung Adressen'!M$1,FALSE)</f>
        <v>#N/A</v>
      </c>
    </row>
    <row r="400" spans="1:31" x14ac:dyDescent="0.2">
      <c r="A400" s="147"/>
      <c r="B400" s="142"/>
      <c r="C400" s="112"/>
      <c r="D400" s="112"/>
      <c r="E400" s="112"/>
      <c r="F400" s="113"/>
      <c r="G400" s="112"/>
      <c r="H400" s="114"/>
      <c r="I400" s="84"/>
      <c r="J400" s="75" t="str">
        <f t="shared" si="31"/>
        <v/>
      </c>
      <c r="K400" s="85" t="str">
        <f>IF(B400="","",VLOOKUP(B400,Taxen!$A$1:$E$13,3,FALSE)*H400)</f>
        <v/>
      </c>
      <c r="L400" s="86" t="str">
        <f>IF(B400="","",VLOOKUP(B400,Taxen!$A$1:$E$13,4,FALSE)*H400)</f>
        <v/>
      </c>
      <c r="M400" s="65"/>
      <c r="N400" s="29" t="str">
        <f>IF(ISERROR(VLOOKUP($B400,Taxen!$A:$D,2,FALSE)*$H400),"",(VLOOKUP($B400,Taxen!$A:$D,2,FALSE)*$H400))</f>
        <v/>
      </c>
      <c r="O400" s="30" t="str">
        <f>IF(ISERROR(VLOOKUP($B400,Taxen!$A:$D,3,FALSE)*$H400),"",(VLOOKUP($B400,Taxen!$A:$D,3,FALSE)*$H400))</f>
        <v/>
      </c>
      <c r="P400" s="31" t="str">
        <f>IF(ISERROR(VLOOKUP($B400,Taxen!$A:$D,4,FALSE)*$H400),"",(VLOOKUP($B400,Taxen!$A:$D,4,FALSE)*$H400))</f>
        <v/>
      </c>
      <c r="Q400" s="32" t="str">
        <f t="shared" si="32"/>
        <v/>
      </c>
      <c r="R400" s="141"/>
      <c r="S400" s="33" t="str">
        <f t="shared" si="33"/>
        <v/>
      </c>
      <c r="T400" s="33" t="str">
        <f>IF(ISERROR(VLOOKUP($B400,Taxen!$A:$E,5,FALSE)),"",(VLOOKUP($B400,Taxen!$A:$E,5,FALSE)))</f>
        <v/>
      </c>
      <c r="U400" s="9" t="str">
        <f t="shared" si="34"/>
        <v>ok</v>
      </c>
      <c r="X400" s="102" t="e">
        <f>VLOOKUP($E400,'Erfassung Adressen'!$A:$M,'Erfassung Adressen'!G$1,FALSE)</f>
        <v>#N/A</v>
      </c>
      <c r="Y400" s="102" t="e">
        <f>VLOOKUP($E400,'Erfassung Adressen'!$A:$M,'Erfassung Adressen'!D$1,FALSE)</f>
        <v>#N/A</v>
      </c>
      <c r="Z400" s="102" t="e">
        <f>VLOOKUP($E400,'Erfassung Adressen'!$A:$M,'Erfassung Adressen'!E$1,FALSE)</f>
        <v>#N/A</v>
      </c>
      <c r="AA400" s="102" t="e">
        <f>VLOOKUP($E400,'Erfassung Adressen'!$A:$M,'Erfassung Adressen'!I$1,FALSE)</f>
        <v>#N/A</v>
      </c>
      <c r="AB400" s="102" t="e">
        <f>VLOOKUP($E400,'Erfassung Adressen'!$A:$M,'Erfassung Adressen'!J$1,FALSE)</f>
        <v>#N/A</v>
      </c>
      <c r="AC400" s="102" t="e">
        <f>VLOOKUP($E400,'Erfassung Adressen'!$A:$M,'Erfassung Adressen'!K$1,FALSE)</f>
        <v>#N/A</v>
      </c>
      <c r="AD400" s="102" t="e">
        <f>VLOOKUP($E400,'Erfassung Adressen'!$A:$M,'Erfassung Adressen'!L$1,FALSE)</f>
        <v>#N/A</v>
      </c>
      <c r="AE400" s="102" t="e">
        <f>VLOOKUP($E400,'Erfassung Adressen'!$A:$M,'Erfassung Adressen'!M$1,FALSE)</f>
        <v>#N/A</v>
      </c>
    </row>
    <row r="401" spans="1:31" x14ac:dyDescent="0.2">
      <c r="A401" s="147"/>
      <c r="B401" s="35"/>
      <c r="C401" s="84"/>
      <c r="D401" s="84"/>
      <c r="E401" s="84"/>
      <c r="F401" s="111"/>
      <c r="G401" s="84"/>
      <c r="H401" s="83"/>
      <c r="I401" s="84"/>
      <c r="J401" s="75" t="str">
        <f t="shared" si="31"/>
        <v/>
      </c>
      <c r="K401" s="85" t="str">
        <f>IF(B401="","",VLOOKUP(B401,Taxen!$A$1:$E$13,3,FALSE)*H401)</f>
        <v/>
      </c>
      <c r="L401" s="86" t="str">
        <f>IF(B401="","",VLOOKUP(B401,Taxen!$A$1:$E$13,4,FALSE)*H401)</f>
        <v/>
      </c>
      <c r="M401" s="65"/>
      <c r="N401" s="29" t="str">
        <f>IF(ISERROR(VLOOKUP($B401,Taxen!$A:$D,2,FALSE)*$H401),"",(VLOOKUP($B401,Taxen!$A:$D,2,FALSE)*$H401))</f>
        <v/>
      </c>
      <c r="O401" s="30" t="str">
        <f>IF(ISERROR(VLOOKUP($B401,Taxen!$A:$D,3,FALSE)*$H401),"",(VLOOKUP($B401,Taxen!$A:$D,3,FALSE)*$H401))</f>
        <v/>
      </c>
      <c r="P401" s="31" t="str">
        <f>IF(ISERROR(VLOOKUP($B401,Taxen!$A:$D,4,FALSE)*$H401),"",(VLOOKUP($B401,Taxen!$A:$D,4,FALSE)*$H401))</f>
        <v/>
      </c>
      <c r="Q401" s="32" t="str">
        <f t="shared" si="32"/>
        <v/>
      </c>
      <c r="R401" s="141"/>
      <c r="S401" s="33" t="str">
        <f t="shared" si="33"/>
        <v/>
      </c>
      <c r="T401" s="33" t="str">
        <f>IF(ISERROR(VLOOKUP($B401,Taxen!$A:$E,5,FALSE)),"",(VLOOKUP($B401,Taxen!$A:$E,5,FALSE)))</f>
        <v/>
      </c>
      <c r="U401" s="9" t="str">
        <f t="shared" si="34"/>
        <v>ok</v>
      </c>
      <c r="X401" s="102" t="e">
        <f>VLOOKUP($E401,'Erfassung Adressen'!$A:$M,'Erfassung Adressen'!G$1,FALSE)</f>
        <v>#N/A</v>
      </c>
      <c r="Y401" s="102" t="e">
        <f>VLOOKUP($E401,'Erfassung Adressen'!$A:$M,'Erfassung Adressen'!D$1,FALSE)</f>
        <v>#N/A</v>
      </c>
      <c r="Z401" s="102" t="e">
        <f>VLOOKUP($E401,'Erfassung Adressen'!$A:$M,'Erfassung Adressen'!E$1,FALSE)</f>
        <v>#N/A</v>
      </c>
      <c r="AA401" s="102" t="e">
        <f>VLOOKUP($E401,'Erfassung Adressen'!$A:$M,'Erfassung Adressen'!I$1,FALSE)</f>
        <v>#N/A</v>
      </c>
      <c r="AB401" s="102" t="e">
        <f>VLOOKUP($E401,'Erfassung Adressen'!$A:$M,'Erfassung Adressen'!J$1,FALSE)</f>
        <v>#N/A</v>
      </c>
      <c r="AC401" s="102" t="e">
        <f>VLOOKUP($E401,'Erfassung Adressen'!$A:$M,'Erfassung Adressen'!K$1,FALSE)</f>
        <v>#N/A</v>
      </c>
      <c r="AD401" s="102" t="e">
        <f>VLOOKUP($E401,'Erfassung Adressen'!$A:$M,'Erfassung Adressen'!L$1,FALSE)</f>
        <v>#N/A</v>
      </c>
      <c r="AE401" s="102" t="e">
        <f>VLOOKUP($E401,'Erfassung Adressen'!$A:$M,'Erfassung Adressen'!M$1,FALSE)</f>
        <v>#N/A</v>
      </c>
    </row>
    <row r="402" spans="1:31" x14ac:dyDescent="0.2">
      <c r="A402" s="147"/>
      <c r="B402" s="142"/>
      <c r="C402" s="112"/>
      <c r="D402" s="112"/>
      <c r="E402" s="112"/>
      <c r="F402" s="113"/>
      <c r="G402" s="112"/>
      <c r="H402" s="114"/>
      <c r="I402" s="84"/>
      <c r="J402" s="75" t="str">
        <f t="shared" si="31"/>
        <v/>
      </c>
      <c r="K402" s="85" t="str">
        <f>IF(B402="","",VLOOKUP(B402,Taxen!$A$1:$E$13,3,FALSE)*H402)</f>
        <v/>
      </c>
      <c r="L402" s="86" t="str">
        <f>IF(B402="","",VLOOKUP(B402,Taxen!$A$1:$E$13,4,FALSE)*H402)</f>
        <v/>
      </c>
      <c r="M402" s="65"/>
      <c r="N402" s="29" t="str">
        <f>IF(ISERROR(VLOOKUP($B402,Taxen!$A:$D,2,FALSE)*$H402),"",(VLOOKUP($B402,Taxen!$A:$D,2,FALSE)*$H402))</f>
        <v/>
      </c>
      <c r="O402" s="30" t="str">
        <f>IF(ISERROR(VLOOKUP($B402,Taxen!$A:$D,3,FALSE)*$H402),"",(VLOOKUP($B402,Taxen!$A:$D,3,FALSE)*$H402))</f>
        <v/>
      </c>
      <c r="P402" s="31" t="str">
        <f>IF(ISERROR(VLOOKUP($B402,Taxen!$A:$D,4,FALSE)*$H402),"",(VLOOKUP($B402,Taxen!$A:$D,4,FALSE)*$H402))</f>
        <v/>
      </c>
      <c r="Q402" s="32" t="str">
        <f t="shared" si="32"/>
        <v/>
      </c>
      <c r="R402" s="141"/>
      <c r="S402" s="33" t="str">
        <f t="shared" si="33"/>
        <v/>
      </c>
      <c r="T402" s="33" t="str">
        <f>IF(ISERROR(VLOOKUP($B402,Taxen!$A:$E,5,FALSE)),"",(VLOOKUP($B402,Taxen!$A:$E,5,FALSE)))</f>
        <v/>
      </c>
      <c r="U402" s="9" t="str">
        <f t="shared" si="34"/>
        <v>ok</v>
      </c>
      <c r="X402" s="102" t="e">
        <f>VLOOKUP($E402,'Erfassung Adressen'!$A:$M,'Erfassung Adressen'!G$1,FALSE)</f>
        <v>#N/A</v>
      </c>
      <c r="Y402" s="102" t="e">
        <f>VLOOKUP($E402,'Erfassung Adressen'!$A:$M,'Erfassung Adressen'!D$1,FALSE)</f>
        <v>#N/A</v>
      </c>
      <c r="Z402" s="102" t="e">
        <f>VLOOKUP($E402,'Erfassung Adressen'!$A:$M,'Erfassung Adressen'!E$1,FALSE)</f>
        <v>#N/A</v>
      </c>
      <c r="AA402" s="102" t="e">
        <f>VLOOKUP($E402,'Erfassung Adressen'!$A:$M,'Erfassung Adressen'!I$1,FALSE)</f>
        <v>#N/A</v>
      </c>
      <c r="AB402" s="102" t="e">
        <f>VLOOKUP($E402,'Erfassung Adressen'!$A:$M,'Erfassung Adressen'!J$1,FALSE)</f>
        <v>#N/A</v>
      </c>
      <c r="AC402" s="102" t="e">
        <f>VLOOKUP($E402,'Erfassung Adressen'!$A:$M,'Erfassung Adressen'!K$1,FALSE)</f>
        <v>#N/A</v>
      </c>
      <c r="AD402" s="102" t="e">
        <f>VLOOKUP($E402,'Erfassung Adressen'!$A:$M,'Erfassung Adressen'!L$1,FALSE)</f>
        <v>#N/A</v>
      </c>
      <c r="AE402" s="102" t="e">
        <f>VLOOKUP($E402,'Erfassung Adressen'!$A:$M,'Erfassung Adressen'!M$1,FALSE)</f>
        <v>#N/A</v>
      </c>
    </row>
    <row r="403" spans="1:31" x14ac:dyDescent="0.2">
      <c r="A403" s="147"/>
      <c r="B403" s="35"/>
      <c r="C403" s="84"/>
      <c r="D403" s="84"/>
      <c r="E403" s="84"/>
      <c r="F403" s="111"/>
      <c r="G403" s="84"/>
      <c r="H403" s="83"/>
      <c r="I403" s="84"/>
      <c r="J403" s="75" t="str">
        <f t="shared" si="31"/>
        <v/>
      </c>
      <c r="K403" s="85" t="str">
        <f>IF(B403="","",VLOOKUP(B403,Taxen!$A$1:$E$13,3,FALSE)*H403)</f>
        <v/>
      </c>
      <c r="L403" s="86" t="str">
        <f>IF(B403="","",VLOOKUP(B403,Taxen!$A$1:$E$13,4,FALSE)*H403)</f>
        <v/>
      </c>
      <c r="M403" s="65"/>
      <c r="N403" s="29" t="str">
        <f>IF(ISERROR(VLOOKUP($B403,Taxen!$A:$D,2,FALSE)*$H403),"",(VLOOKUP($B403,Taxen!$A:$D,2,FALSE)*$H403))</f>
        <v/>
      </c>
      <c r="O403" s="30" t="str">
        <f>IF(ISERROR(VLOOKUP($B403,Taxen!$A:$D,3,FALSE)*$H403),"",(VLOOKUP($B403,Taxen!$A:$D,3,FALSE)*$H403))</f>
        <v/>
      </c>
      <c r="P403" s="31" t="str">
        <f>IF(ISERROR(VLOOKUP($B403,Taxen!$A:$D,4,FALSE)*$H403),"",(VLOOKUP($B403,Taxen!$A:$D,4,FALSE)*$H403))</f>
        <v/>
      </c>
      <c r="Q403" s="32" t="str">
        <f t="shared" si="32"/>
        <v/>
      </c>
      <c r="R403" s="141"/>
      <c r="S403" s="33" t="str">
        <f t="shared" si="33"/>
        <v/>
      </c>
      <c r="T403" s="33" t="str">
        <f>IF(ISERROR(VLOOKUP($B403,Taxen!$A:$E,5,FALSE)),"",(VLOOKUP($B403,Taxen!$A:$E,5,FALSE)))</f>
        <v/>
      </c>
      <c r="U403" s="9" t="str">
        <f t="shared" si="34"/>
        <v>ok</v>
      </c>
      <c r="X403" s="102" t="e">
        <f>VLOOKUP($E403,'Erfassung Adressen'!$A:$M,'Erfassung Adressen'!G$1,FALSE)</f>
        <v>#N/A</v>
      </c>
      <c r="Y403" s="102" t="e">
        <f>VLOOKUP($E403,'Erfassung Adressen'!$A:$M,'Erfassung Adressen'!D$1,FALSE)</f>
        <v>#N/A</v>
      </c>
      <c r="Z403" s="102" t="e">
        <f>VLOOKUP($E403,'Erfassung Adressen'!$A:$M,'Erfassung Adressen'!E$1,FALSE)</f>
        <v>#N/A</v>
      </c>
      <c r="AA403" s="102" t="e">
        <f>VLOOKUP($E403,'Erfassung Adressen'!$A:$M,'Erfassung Adressen'!I$1,FALSE)</f>
        <v>#N/A</v>
      </c>
      <c r="AB403" s="102" t="e">
        <f>VLOOKUP($E403,'Erfassung Adressen'!$A:$M,'Erfassung Adressen'!J$1,FALSE)</f>
        <v>#N/A</v>
      </c>
      <c r="AC403" s="102" t="e">
        <f>VLOOKUP($E403,'Erfassung Adressen'!$A:$M,'Erfassung Adressen'!K$1,FALSE)</f>
        <v>#N/A</v>
      </c>
      <c r="AD403" s="102" t="e">
        <f>VLOOKUP($E403,'Erfassung Adressen'!$A:$M,'Erfassung Adressen'!L$1,FALSE)</f>
        <v>#N/A</v>
      </c>
      <c r="AE403" s="102" t="e">
        <f>VLOOKUP($E403,'Erfassung Adressen'!$A:$M,'Erfassung Adressen'!M$1,FALSE)</f>
        <v>#N/A</v>
      </c>
    </row>
    <row r="404" spans="1:31" x14ac:dyDescent="0.2">
      <c r="A404" s="147"/>
      <c r="B404" s="142"/>
      <c r="C404" s="112"/>
      <c r="D404" s="112"/>
      <c r="E404" s="112"/>
      <c r="F404" s="113"/>
      <c r="G404" s="112"/>
      <c r="H404" s="114"/>
      <c r="I404" s="84"/>
      <c r="J404" s="75" t="str">
        <f t="shared" si="31"/>
        <v/>
      </c>
      <c r="K404" s="85" t="str">
        <f>IF(B404="","",VLOOKUP(B404,Taxen!$A$1:$E$13,3,FALSE)*H404)</f>
        <v/>
      </c>
      <c r="L404" s="86" t="str">
        <f>IF(B404="","",VLOOKUP(B404,Taxen!$A$1:$E$13,4,FALSE)*H404)</f>
        <v/>
      </c>
      <c r="M404" s="65"/>
      <c r="N404" s="29" t="str">
        <f>IF(ISERROR(VLOOKUP($B404,Taxen!$A:$D,2,FALSE)*$H404),"",(VLOOKUP($B404,Taxen!$A:$D,2,FALSE)*$H404))</f>
        <v/>
      </c>
      <c r="O404" s="30" t="str">
        <f>IF(ISERROR(VLOOKUP($B404,Taxen!$A:$D,3,FALSE)*$H404),"",(VLOOKUP($B404,Taxen!$A:$D,3,FALSE)*$H404))</f>
        <v/>
      </c>
      <c r="P404" s="31" t="str">
        <f>IF(ISERROR(VLOOKUP($B404,Taxen!$A:$D,4,FALSE)*$H404),"",(VLOOKUP($B404,Taxen!$A:$D,4,FALSE)*$H404))</f>
        <v/>
      </c>
      <c r="Q404" s="32" t="str">
        <f t="shared" si="32"/>
        <v/>
      </c>
      <c r="R404" s="141"/>
      <c r="S404" s="33" t="str">
        <f t="shared" si="33"/>
        <v/>
      </c>
      <c r="T404" s="33" t="str">
        <f>IF(ISERROR(VLOOKUP($B404,Taxen!$A:$E,5,FALSE)),"",(VLOOKUP($B404,Taxen!$A:$E,5,FALSE)))</f>
        <v/>
      </c>
      <c r="U404" s="9" t="str">
        <f t="shared" si="34"/>
        <v>ok</v>
      </c>
      <c r="X404" s="102" t="e">
        <f>VLOOKUP($E404,'Erfassung Adressen'!$A:$M,'Erfassung Adressen'!G$1,FALSE)</f>
        <v>#N/A</v>
      </c>
      <c r="Y404" s="102" t="e">
        <f>VLOOKUP($E404,'Erfassung Adressen'!$A:$M,'Erfassung Adressen'!D$1,FALSE)</f>
        <v>#N/A</v>
      </c>
      <c r="Z404" s="102" t="e">
        <f>VLOOKUP($E404,'Erfassung Adressen'!$A:$M,'Erfassung Adressen'!E$1,FALSE)</f>
        <v>#N/A</v>
      </c>
      <c r="AA404" s="102" t="e">
        <f>VLOOKUP($E404,'Erfassung Adressen'!$A:$M,'Erfassung Adressen'!I$1,FALSE)</f>
        <v>#N/A</v>
      </c>
      <c r="AB404" s="102" t="e">
        <f>VLOOKUP($E404,'Erfassung Adressen'!$A:$M,'Erfassung Adressen'!J$1,FALSE)</f>
        <v>#N/A</v>
      </c>
      <c r="AC404" s="102" t="e">
        <f>VLOOKUP($E404,'Erfassung Adressen'!$A:$M,'Erfassung Adressen'!K$1,FALSE)</f>
        <v>#N/A</v>
      </c>
      <c r="AD404" s="102" t="e">
        <f>VLOOKUP($E404,'Erfassung Adressen'!$A:$M,'Erfassung Adressen'!L$1,FALSE)</f>
        <v>#N/A</v>
      </c>
      <c r="AE404" s="102" t="e">
        <f>VLOOKUP($E404,'Erfassung Adressen'!$A:$M,'Erfassung Adressen'!M$1,FALSE)</f>
        <v>#N/A</v>
      </c>
    </row>
    <row r="405" spans="1:31" x14ac:dyDescent="0.2">
      <c r="A405" s="147"/>
      <c r="B405" s="35"/>
      <c r="C405" s="84"/>
      <c r="D405" s="84"/>
      <c r="E405" s="84"/>
      <c r="F405" s="111"/>
      <c r="G405" s="84"/>
      <c r="H405" s="83"/>
      <c r="I405" s="84"/>
      <c r="J405" s="75" t="str">
        <f t="shared" si="31"/>
        <v/>
      </c>
      <c r="K405" s="85" t="str">
        <f>IF(B405="","",VLOOKUP(B405,Taxen!$A$1:$E$13,3,FALSE)*H405)</f>
        <v/>
      </c>
      <c r="L405" s="86" t="str">
        <f>IF(B405="","",VLOOKUP(B405,Taxen!$A$1:$E$13,4,FALSE)*H405)</f>
        <v/>
      </c>
      <c r="M405" s="65"/>
      <c r="N405" s="29" t="str">
        <f>IF(ISERROR(VLOOKUP($B405,Taxen!$A:$D,2,FALSE)*$H405),"",(VLOOKUP($B405,Taxen!$A:$D,2,FALSE)*$H405))</f>
        <v/>
      </c>
      <c r="O405" s="30" t="str">
        <f>IF(ISERROR(VLOOKUP($B405,Taxen!$A:$D,3,FALSE)*$H405),"",(VLOOKUP($B405,Taxen!$A:$D,3,FALSE)*$H405))</f>
        <v/>
      </c>
      <c r="P405" s="31" t="str">
        <f>IF(ISERROR(VLOOKUP($B405,Taxen!$A:$D,4,FALSE)*$H405),"",(VLOOKUP($B405,Taxen!$A:$D,4,FALSE)*$H405))</f>
        <v/>
      </c>
      <c r="Q405" s="32" t="str">
        <f t="shared" si="32"/>
        <v/>
      </c>
      <c r="R405" s="141"/>
      <c r="S405" s="33" t="str">
        <f t="shared" si="33"/>
        <v/>
      </c>
      <c r="T405" s="33" t="str">
        <f>IF(ISERROR(VLOOKUP($B405,Taxen!$A:$E,5,FALSE)),"",(VLOOKUP($B405,Taxen!$A:$E,5,FALSE)))</f>
        <v/>
      </c>
      <c r="U405" s="9" t="str">
        <f t="shared" si="34"/>
        <v>ok</v>
      </c>
      <c r="X405" s="102" t="e">
        <f>VLOOKUP($E405,'Erfassung Adressen'!$A:$M,'Erfassung Adressen'!G$1,FALSE)</f>
        <v>#N/A</v>
      </c>
      <c r="Y405" s="102" t="e">
        <f>VLOOKUP($E405,'Erfassung Adressen'!$A:$M,'Erfassung Adressen'!D$1,FALSE)</f>
        <v>#N/A</v>
      </c>
      <c r="Z405" s="102" t="e">
        <f>VLOOKUP($E405,'Erfassung Adressen'!$A:$M,'Erfassung Adressen'!E$1,FALSE)</f>
        <v>#N/A</v>
      </c>
      <c r="AA405" s="102" t="e">
        <f>VLOOKUP($E405,'Erfassung Adressen'!$A:$M,'Erfassung Adressen'!I$1,FALSE)</f>
        <v>#N/A</v>
      </c>
      <c r="AB405" s="102" t="e">
        <f>VLOOKUP($E405,'Erfassung Adressen'!$A:$M,'Erfassung Adressen'!J$1,FALSE)</f>
        <v>#N/A</v>
      </c>
      <c r="AC405" s="102" t="e">
        <f>VLOOKUP($E405,'Erfassung Adressen'!$A:$M,'Erfassung Adressen'!K$1,FALSE)</f>
        <v>#N/A</v>
      </c>
      <c r="AD405" s="102" t="e">
        <f>VLOOKUP($E405,'Erfassung Adressen'!$A:$M,'Erfassung Adressen'!L$1,FALSE)</f>
        <v>#N/A</v>
      </c>
      <c r="AE405" s="102" t="e">
        <f>VLOOKUP($E405,'Erfassung Adressen'!$A:$M,'Erfassung Adressen'!M$1,FALSE)</f>
        <v>#N/A</v>
      </c>
    </row>
    <row r="406" spans="1:31" x14ac:dyDescent="0.2">
      <c r="A406" s="147"/>
      <c r="B406" s="142"/>
      <c r="C406" s="112"/>
      <c r="D406" s="112"/>
      <c r="E406" s="112"/>
      <c r="F406" s="113"/>
      <c r="G406" s="112"/>
      <c r="H406" s="114"/>
      <c r="I406" s="84"/>
      <c r="J406" s="75" t="str">
        <f t="shared" si="31"/>
        <v/>
      </c>
      <c r="K406" s="85" t="str">
        <f>IF(B406="","",VLOOKUP(B406,Taxen!$A$1:$E$13,3,FALSE)*H406)</f>
        <v/>
      </c>
      <c r="L406" s="86" t="str">
        <f>IF(B406="","",VLOOKUP(B406,Taxen!$A$1:$E$13,4,FALSE)*H406)</f>
        <v/>
      </c>
      <c r="M406" s="65"/>
      <c r="N406" s="29" t="str">
        <f>IF(ISERROR(VLOOKUP($B406,Taxen!$A:$D,2,FALSE)*$H406),"",(VLOOKUP($B406,Taxen!$A:$D,2,FALSE)*$H406))</f>
        <v/>
      </c>
      <c r="O406" s="30" t="str">
        <f>IF(ISERROR(VLOOKUP($B406,Taxen!$A:$D,3,FALSE)*$H406),"",(VLOOKUP($B406,Taxen!$A:$D,3,FALSE)*$H406))</f>
        <v/>
      </c>
      <c r="P406" s="31" t="str">
        <f>IF(ISERROR(VLOOKUP($B406,Taxen!$A:$D,4,FALSE)*$H406),"",(VLOOKUP($B406,Taxen!$A:$D,4,FALSE)*$H406))</f>
        <v/>
      </c>
      <c r="Q406" s="32" t="str">
        <f t="shared" si="32"/>
        <v/>
      </c>
      <c r="R406" s="141"/>
      <c r="S406" s="33" t="str">
        <f t="shared" si="33"/>
        <v/>
      </c>
      <c r="T406" s="33" t="str">
        <f>IF(ISERROR(VLOOKUP($B406,Taxen!$A:$E,5,FALSE)),"",(VLOOKUP($B406,Taxen!$A:$E,5,FALSE)))</f>
        <v/>
      </c>
      <c r="U406" s="9" t="str">
        <f t="shared" si="34"/>
        <v>ok</v>
      </c>
      <c r="X406" s="102" t="e">
        <f>VLOOKUP($E406,'Erfassung Adressen'!$A:$M,'Erfassung Adressen'!G$1,FALSE)</f>
        <v>#N/A</v>
      </c>
      <c r="Y406" s="102" t="e">
        <f>VLOOKUP($E406,'Erfassung Adressen'!$A:$M,'Erfassung Adressen'!D$1,FALSE)</f>
        <v>#N/A</v>
      </c>
      <c r="Z406" s="102" t="e">
        <f>VLOOKUP($E406,'Erfassung Adressen'!$A:$M,'Erfassung Adressen'!E$1,FALSE)</f>
        <v>#N/A</v>
      </c>
      <c r="AA406" s="102" t="e">
        <f>VLOOKUP($E406,'Erfassung Adressen'!$A:$M,'Erfassung Adressen'!I$1,FALSE)</f>
        <v>#N/A</v>
      </c>
      <c r="AB406" s="102" t="e">
        <f>VLOOKUP($E406,'Erfassung Adressen'!$A:$M,'Erfassung Adressen'!J$1,FALSE)</f>
        <v>#N/A</v>
      </c>
      <c r="AC406" s="102" t="e">
        <f>VLOOKUP($E406,'Erfassung Adressen'!$A:$M,'Erfassung Adressen'!K$1,FALSE)</f>
        <v>#N/A</v>
      </c>
      <c r="AD406" s="102" t="e">
        <f>VLOOKUP($E406,'Erfassung Adressen'!$A:$M,'Erfassung Adressen'!L$1,FALSE)</f>
        <v>#N/A</v>
      </c>
      <c r="AE406" s="102" t="e">
        <f>VLOOKUP($E406,'Erfassung Adressen'!$A:$M,'Erfassung Adressen'!M$1,FALSE)</f>
        <v>#N/A</v>
      </c>
    </row>
    <row r="407" spans="1:31" x14ac:dyDescent="0.2">
      <c r="A407" s="147"/>
      <c r="B407" s="35"/>
      <c r="C407" s="84"/>
      <c r="D407" s="84"/>
      <c r="E407" s="84"/>
      <c r="F407" s="111"/>
      <c r="G407" s="84"/>
      <c r="H407" s="83"/>
      <c r="I407" s="84"/>
      <c r="J407" s="75" t="str">
        <f t="shared" si="31"/>
        <v/>
      </c>
      <c r="K407" s="85" t="str">
        <f>IF(B407="","",VLOOKUP(B407,Taxen!$A$1:$E$13,3,FALSE)*H407)</f>
        <v/>
      </c>
      <c r="L407" s="86" t="str">
        <f>IF(B407="","",VLOOKUP(B407,Taxen!$A$1:$E$13,4,FALSE)*H407)</f>
        <v/>
      </c>
      <c r="M407" s="65"/>
      <c r="N407" s="29" t="str">
        <f>IF(ISERROR(VLOOKUP($B407,Taxen!$A:$D,2,FALSE)*$H407),"",(VLOOKUP($B407,Taxen!$A:$D,2,FALSE)*$H407))</f>
        <v/>
      </c>
      <c r="O407" s="30" t="str">
        <f>IF(ISERROR(VLOOKUP($B407,Taxen!$A:$D,3,FALSE)*$H407),"",(VLOOKUP($B407,Taxen!$A:$D,3,FALSE)*$H407))</f>
        <v/>
      </c>
      <c r="P407" s="31" t="str">
        <f>IF(ISERROR(VLOOKUP($B407,Taxen!$A:$D,4,FALSE)*$H407),"",(VLOOKUP($B407,Taxen!$A:$D,4,FALSE)*$H407))</f>
        <v/>
      </c>
      <c r="Q407" s="32" t="str">
        <f t="shared" si="32"/>
        <v/>
      </c>
      <c r="R407" s="141"/>
      <c r="S407" s="33" t="str">
        <f t="shared" si="33"/>
        <v/>
      </c>
      <c r="T407" s="33" t="str">
        <f>IF(ISERROR(VLOOKUP($B407,Taxen!$A:$E,5,FALSE)),"",(VLOOKUP($B407,Taxen!$A:$E,5,FALSE)))</f>
        <v/>
      </c>
      <c r="U407" s="9" t="str">
        <f t="shared" si="34"/>
        <v>ok</v>
      </c>
      <c r="X407" s="102" t="e">
        <f>VLOOKUP($E407,'Erfassung Adressen'!$A:$M,'Erfassung Adressen'!G$1,FALSE)</f>
        <v>#N/A</v>
      </c>
      <c r="Y407" s="102" t="e">
        <f>VLOOKUP($E407,'Erfassung Adressen'!$A:$M,'Erfassung Adressen'!D$1,FALSE)</f>
        <v>#N/A</v>
      </c>
      <c r="Z407" s="102" t="e">
        <f>VLOOKUP($E407,'Erfassung Adressen'!$A:$M,'Erfassung Adressen'!E$1,FALSE)</f>
        <v>#N/A</v>
      </c>
      <c r="AA407" s="102" t="e">
        <f>VLOOKUP($E407,'Erfassung Adressen'!$A:$M,'Erfassung Adressen'!I$1,FALSE)</f>
        <v>#N/A</v>
      </c>
      <c r="AB407" s="102" t="e">
        <f>VLOOKUP($E407,'Erfassung Adressen'!$A:$M,'Erfassung Adressen'!J$1,FALSE)</f>
        <v>#N/A</v>
      </c>
      <c r="AC407" s="102" t="e">
        <f>VLOOKUP($E407,'Erfassung Adressen'!$A:$M,'Erfassung Adressen'!K$1,FALSE)</f>
        <v>#N/A</v>
      </c>
      <c r="AD407" s="102" t="e">
        <f>VLOOKUP($E407,'Erfassung Adressen'!$A:$M,'Erfassung Adressen'!L$1,FALSE)</f>
        <v>#N/A</v>
      </c>
      <c r="AE407" s="102" t="e">
        <f>VLOOKUP($E407,'Erfassung Adressen'!$A:$M,'Erfassung Adressen'!M$1,FALSE)</f>
        <v>#N/A</v>
      </c>
    </row>
    <row r="408" spans="1:31" x14ac:dyDescent="0.2">
      <c r="A408" s="147"/>
      <c r="B408" s="142"/>
      <c r="C408" s="112"/>
      <c r="D408" s="112"/>
      <c r="E408" s="112"/>
      <c r="F408" s="113"/>
      <c r="G408" s="112"/>
      <c r="H408" s="114"/>
      <c r="I408" s="84"/>
      <c r="J408" s="75" t="str">
        <f t="shared" si="31"/>
        <v/>
      </c>
      <c r="K408" s="85" t="str">
        <f>IF(B408="","",VLOOKUP(B408,Taxen!$A$1:$E$13,3,FALSE)*H408)</f>
        <v/>
      </c>
      <c r="L408" s="86" t="str">
        <f>IF(B408="","",VLOOKUP(B408,Taxen!$A$1:$E$13,4,FALSE)*H408)</f>
        <v/>
      </c>
      <c r="M408" s="65"/>
      <c r="N408" s="29" t="str">
        <f>IF(ISERROR(VLOOKUP($B408,Taxen!$A:$D,2,FALSE)*$H408),"",(VLOOKUP($B408,Taxen!$A:$D,2,FALSE)*$H408))</f>
        <v/>
      </c>
      <c r="O408" s="30" t="str">
        <f>IF(ISERROR(VLOOKUP($B408,Taxen!$A:$D,3,FALSE)*$H408),"",(VLOOKUP($B408,Taxen!$A:$D,3,FALSE)*$H408))</f>
        <v/>
      </c>
      <c r="P408" s="31" t="str">
        <f>IF(ISERROR(VLOOKUP($B408,Taxen!$A:$D,4,FALSE)*$H408),"",(VLOOKUP($B408,Taxen!$A:$D,4,FALSE)*$H408))</f>
        <v/>
      </c>
      <c r="Q408" s="32" t="str">
        <f t="shared" si="32"/>
        <v/>
      </c>
      <c r="R408" s="141"/>
      <c r="S408" s="33" t="str">
        <f t="shared" si="33"/>
        <v/>
      </c>
      <c r="T408" s="33" t="str">
        <f>IF(ISERROR(VLOOKUP($B408,Taxen!$A:$E,5,FALSE)),"",(VLOOKUP($B408,Taxen!$A:$E,5,FALSE)))</f>
        <v/>
      </c>
      <c r="U408" s="9" t="str">
        <f t="shared" si="34"/>
        <v>ok</v>
      </c>
      <c r="X408" s="102" t="e">
        <f>VLOOKUP($E408,'Erfassung Adressen'!$A:$M,'Erfassung Adressen'!G$1,FALSE)</f>
        <v>#N/A</v>
      </c>
      <c r="Y408" s="102" t="e">
        <f>VLOOKUP($E408,'Erfassung Adressen'!$A:$M,'Erfassung Adressen'!D$1,FALSE)</f>
        <v>#N/A</v>
      </c>
      <c r="Z408" s="102" t="e">
        <f>VLOOKUP($E408,'Erfassung Adressen'!$A:$M,'Erfassung Adressen'!E$1,FALSE)</f>
        <v>#N/A</v>
      </c>
      <c r="AA408" s="102" t="e">
        <f>VLOOKUP($E408,'Erfassung Adressen'!$A:$M,'Erfassung Adressen'!I$1,FALSE)</f>
        <v>#N/A</v>
      </c>
      <c r="AB408" s="102" t="e">
        <f>VLOOKUP($E408,'Erfassung Adressen'!$A:$M,'Erfassung Adressen'!J$1,FALSE)</f>
        <v>#N/A</v>
      </c>
      <c r="AC408" s="102" t="e">
        <f>VLOOKUP($E408,'Erfassung Adressen'!$A:$M,'Erfassung Adressen'!K$1,FALSE)</f>
        <v>#N/A</v>
      </c>
      <c r="AD408" s="102" t="e">
        <f>VLOOKUP($E408,'Erfassung Adressen'!$A:$M,'Erfassung Adressen'!L$1,FALSE)</f>
        <v>#N/A</v>
      </c>
      <c r="AE408" s="102" t="e">
        <f>VLOOKUP($E408,'Erfassung Adressen'!$A:$M,'Erfassung Adressen'!M$1,FALSE)</f>
        <v>#N/A</v>
      </c>
    </row>
    <row r="409" spans="1:31" x14ac:dyDescent="0.2">
      <c r="A409" s="147"/>
      <c r="B409" s="35"/>
      <c r="C409" s="84"/>
      <c r="D409" s="84"/>
      <c r="E409" s="84"/>
      <c r="F409" s="111"/>
      <c r="G409" s="84"/>
      <c r="H409" s="83"/>
      <c r="I409" s="84"/>
      <c r="J409" s="75" t="str">
        <f t="shared" si="31"/>
        <v/>
      </c>
      <c r="K409" s="85" t="str">
        <f>IF(B409="","",VLOOKUP(B409,Taxen!$A$1:$E$13,3,FALSE)*H409)</f>
        <v/>
      </c>
      <c r="L409" s="86" t="str">
        <f>IF(B409="","",VLOOKUP(B409,Taxen!$A$1:$E$13,4,FALSE)*H409)</f>
        <v/>
      </c>
      <c r="M409" s="65"/>
      <c r="N409" s="29" t="str">
        <f>IF(ISERROR(VLOOKUP($B409,Taxen!$A:$D,2,FALSE)*$H409),"",(VLOOKUP($B409,Taxen!$A:$D,2,FALSE)*$H409))</f>
        <v/>
      </c>
      <c r="O409" s="30" t="str">
        <f>IF(ISERROR(VLOOKUP($B409,Taxen!$A:$D,3,FALSE)*$H409),"",(VLOOKUP($B409,Taxen!$A:$D,3,FALSE)*$H409))</f>
        <v/>
      </c>
      <c r="P409" s="31" t="str">
        <f>IF(ISERROR(VLOOKUP($B409,Taxen!$A:$D,4,FALSE)*$H409),"",(VLOOKUP($B409,Taxen!$A:$D,4,FALSE)*$H409))</f>
        <v/>
      </c>
      <c r="Q409" s="32" t="str">
        <f t="shared" si="32"/>
        <v/>
      </c>
      <c r="R409" s="141"/>
      <c r="S409" s="33" t="str">
        <f t="shared" si="33"/>
        <v/>
      </c>
      <c r="T409" s="33" t="str">
        <f>IF(ISERROR(VLOOKUP($B409,Taxen!$A:$E,5,FALSE)),"",(VLOOKUP($B409,Taxen!$A:$E,5,FALSE)))</f>
        <v/>
      </c>
      <c r="U409" s="9" t="str">
        <f t="shared" si="34"/>
        <v>ok</v>
      </c>
      <c r="X409" s="102" t="e">
        <f>VLOOKUP($E409,'Erfassung Adressen'!$A:$M,'Erfassung Adressen'!G$1,FALSE)</f>
        <v>#N/A</v>
      </c>
      <c r="Y409" s="102" t="e">
        <f>VLOOKUP($E409,'Erfassung Adressen'!$A:$M,'Erfassung Adressen'!D$1,FALSE)</f>
        <v>#N/A</v>
      </c>
      <c r="Z409" s="102" t="e">
        <f>VLOOKUP($E409,'Erfassung Adressen'!$A:$M,'Erfassung Adressen'!E$1,FALSE)</f>
        <v>#N/A</v>
      </c>
      <c r="AA409" s="102" t="e">
        <f>VLOOKUP($E409,'Erfassung Adressen'!$A:$M,'Erfassung Adressen'!I$1,FALSE)</f>
        <v>#N/A</v>
      </c>
      <c r="AB409" s="102" t="e">
        <f>VLOOKUP($E409,'Erfassung Adressen'!$A:$M,'Erfassung Adressen'!J$1,FALSE)</f>
        <v>#N/A</v>
      </c>
      <c r="AC409" s="102" t="e">
        <f>VLOOKUP($E409,'Erfassung Adressen'!$A:$M,'Erfassung Adressen'!K$1,FALSE)</f>
        <v>#N/A</v>
      </c>
      <c r="AD409" s="102" t="e">
        <f>VLOOKUP($E409,'Erfassung Adressen'!$A:$M,'Erfassung Adressen'!L$1,FALSE)</f>
        <v>#N/A</v>
      </c>
      <c r="AE409" s="102" t="e">
        <f>VLOOKUP($E409,'Erfassung Adressen'!$A:$M,'Erfassung Adressen'!M$1,FALSE)</f>
        <v>#N/A</v>
      </c>
    </row>
    <row r="410" spans="1:31" x14ac:dyDescent="0.2">
      <c r="A410" s="147"/>
      <c r="B410" s="142"/>
      <c r="C410" s="112"/>
      <c r="D410" s="112"/>
      <c r="E410" s="112"/>
      <c r="F410" s="113"/>
      <c r="G410" s="112"/>
      <c r="H410" s="114"/>
      <c r="I410" s="84"/>
      <c r="J410" s="75" t="str">
        <f t="shared" si="31"/>
        <v/>
      </c>
      <c r="K410" s="85" t="str">
        <f>IF(B410="","",VLOOKUP(B410,Taxen!$A$1:$E$13,3,FALSE)*H410)</f>
        <v/>
      </c>
      <c r="L410" s="86" t="str">
        <f>IF(B410="","",VLOOKUP(B410,Taxen!$A$1:$E$13,4,FALSE)*H410)</f>
        <v/>
      </c>
      <c r="M410" s="65"/>
      <c r="N410" s="29" t="str">
        <f>IF(ISERROR(VLOOKUP($B410,Taxen!$A:$D,2,FALSE)*$H410),"",(VLOOKUP($B410,Taxen!$A:$D,2,FALSE)*$H410))</f>
        <v/>
      </c>
      <c r="O410" s="30" t="str">
        <f>IF(ISERROR(VLOOKUP($B410,Taxen!$A:$D,3,FALSE)*$H410),"",(VLOOKUP($B410,Taxen!$A:$D,3,FALSE)*$H410))</f>
        <v/>
      </c>
      <c r="P410" s="31" t="str">
        <f>IF(ISERROR(VLOOKUP($B410,Taxen!$A:$D,4,FALSE)*$H410),"",(VLOOKUP($B410,Taxen!$A:$D,4,FALSE)*$H410))</f>
        <v/>
      </c>
      <c r="Q410" s="32" t="str">
        <f t="shared" si="32"/>
        <v/>
      </c>
      <c r="R410" s="141"/>
      <c r="S410" s="33" t="str">
        <f t="shared" si="33"/>
        <v/>
      </c>
      <c r="T410" s="33" t="str">
        <f>IF(ISERROR(VLOOKUP($B410,Taxen!$A:$E,5,FALSE)),"",(VLOOKUP($B410,Taxen!$A:$E,5,FALSE)))</f>
        <v/>
      </c>
      <c r="U410" s="9" t="str">
        <f t="shared" si="34"/>
        <v>ok</v>
      </c>
      <c r="X410" s="102" t="e">
        <f>VLOOKUP($E410,'Erfassung Adressen'!$A:$M,'Erfassung Adressen'!G$1,FALSE)</f>
        <v>#N/A</v>
      </c>
      <c r="Y410" s="102" t="e">
        <f>VLOOKUP($E410,'Erfassung Adressen'!$A:$M,'Erfassung Adressen'!D$1,FALSE)</f>
        <v>#N/A</v>
      </c>
      <c r="Z410" s="102" t="e">
        <f>VLOOKUP($E410,'Erfassung Adressen'!$A:$M,'Erfassung Adressen'!E$1,FALSE)</f>
        <v>#N/A</v>
      </c>
      <c r="AA410" s="102" t="e">
        <f>VLOOKUP($E410,'Erfassung Adressen'!$A:$M,'Erfassung Adressen'!I$1,FALSE)</f>
        <v>#N/A</v>
      </c>
      <c r="AB410" s="102" t="e">
        <f>VLOOKUP($E410,'Erfassung Adressen'!$A:$M,'Erfassung Adressen'!J$1,FALSE)</f>
        <v>#N/A</v>
      </c>
      <c r="AC410" s="102" t="e">
        <f>VLOOKUP($E410,'Erfassung Adressen'!$A:$M,'Erfassung Adressen'!K$1,FALSE)</f>
        <v>#N/A</v>
      </c>
      <c r="AD410" s="102" t="e">
        <f>VLOOKUP($E410,'Erfassung Adressen'!$A:$M,'Erfassung Adressen'!L$1,FALSE)</f>
        <v>#N/A</v>
      </c>
      <c r="AE410" s="102" t="e">
        <f>VLOOKUP($E410,'Erfassung Adressen'!$A:$M,'Erfassung Adressen'!M$1,FALSE)</f>
        <v>#N/A</v>
      </c>
    </row>
    <row r="411" spans="1:31" x14ac:dyDescent="0.2">
      <c r="A411" s="147"/>
      <c r="B411" s="35"/>
      <c r="C411" s="84"/>
      <c r="D411" s="84"/>
      <c r="E411" s="84"/>
      <c r="F411" s="111"/>
      <c r="G411" s="84"/>
      <c r="H411" s="83"/>
      <c r="I411" s="84"/>
      <c r="J411" s="75" t="str">
        <f t="shared" si="31"/>
        <v/>
      </c>
      <c r="K411" s="85" t="str">
        <f>IF(B411="","",VLOOKUP(B411,Taxen!$A$1:$E$13,3,FALSE)*H411)</f>
        <v/>
      </c>
      <c r="L411" s="86" t="str">
        <f>IF(B411="","",VLOOKUP(B411,Taxen!$A$1:$E$13,4,FALSE)*H411)</f>
        <v/>
      </c>
      <c r="M411" s="65"/>
      <c r="N411" s="29" t="str">
        <f>IF(ISERROR(VLOOKUP($B411,Taxen!$A:$D,2,FALSE)*$H411),"",(VLOOKUP($B411,Taxen!$A:$D,2,FALSE)*$H411))</f>
        <v/>
      </c>
      <c r="O411" s="30" t="str">
        <f>IF(ISERROR(VLOOKUP($B411,Taxen!$A:$D,3,FALSE)*$H411),"",(VLOOKUP($B411,Taxen!$A:$D,3,FALSE)*$H411))</f>
        <v/>
      </c>
      <c r="P411" s="31" t="str">
        <f>IF(ISERROR(VLOOKUP($B411,Taxen!$A:$D,4,FALSE)*$H411),"",(VLOOKUP($B411,Taxen!$A:$D,4,FALSE)*$H411))</f>
        <v/>
      </c>
      <c r="Q411" s="32" t="str">
        <f t="shared" si="32"/>
        <v/>
      </c>
      <c r="R411" s="141"/>
      <c r="S411" s="33" t="str">
        <f t="shared" si="33"/>
        <v/>
      </c>
      <c r="T411" s="33" t="str">
        <f>IF(ISERROR(VLOOKUP($B411,Taxen!$A:$E,5,FALSE)),"",(VLOOKUP($B411,Taxen!$A:$E,5,FALSE)))</f>
        <v/>
      </c>
      <c r="U411" s="9" t="str">
        <f t="shared" si="34"/>
        <v>ok</v>
      </c>
      <c r="X411" s="102" t="e">
        <f>VLOOKUP($E411,'Erfassung Adressen'!$A:$M,'Erfassung Adressen'!G$1,FALSE)</f>
        <v>#N/A</v>
      </c>
      <c r="Y411" s="102" t="e">
        <f>VLOOKUP($E411,'Erfassung Adressen'!$A:$M,'Erfassung Adressen'!D$1,FALSE)</f>
        <v>#N/A</v>
      </c>
      <c r="Z411" s="102" t="e">
        <f>VLOOKUP($E411,'Erfassung Adressen'!$A:$M,'Erfassung Adressen'!E$1,FALSE)</f>
        <v>#N/A</v>
      </c>
      <c r="AA411" s="102" t="e">
        <f>VLOOKUP($E411,'Erfassung Adressen'!$A:$M,'Erfassung Adressen'!I$1,FALSE)</f>
        <v>#N/A</v>
      </c>
      <c r="AB411" s="102" t="e">
        <f>VLOOKUP($E411,'Erfassung Adressen'!$A:$M,'Erfassung Adressen'!J$1,FALSE)</f>
        <v>#N/A</v>
      </c>
      <c r="AC411" s="102" t="e">
        <f>VLOOKUP($E411,'Erfassung Adressen'!$A:$M,'Erfassung Adressen'!K$1,FALSE)</f>
        <v>#N/A</v>
      </c>
      <c r="AD411" s="102" t="e">
        <f>VLOOKUP($E411,'Erfassung Adressen'!$A:$M,'Erfassung Adressen'!L$1,FALSE)</f>
        <v>#N/A</v>
      </c>
      <c r="AE411" s="102" t="e">
        <f>VLOOKUP($E411,'Erfassung Adressen'!$A:$M,'Erfassung Adressen'!M$1,FALSE)</f>
        <v>#N/A</v>
      </c>
    </row>
    <row r="412" spans="1:31" x14ac:dyDescent="0.2">
      <c r="A412" s="147"/>
      <c r="B412" s="142"/>
      <c r="C412" s="112"/>
      <c r="D412" s="112"/>
      <c r="E412" s="112"/>
      <c r="F412" s="113"/>
      <c r="G412" s="112"/>
      <c r="H412" s="114"/>
      <c r="I412" s="84"/>
      <c r="J412" s="75" t="str">
        <f t="shared" si="31"/>
        <v/>
      </c>
      <c r="K412" s="85" t="str">
        <f>IF(B412="","",VLOOKUP(B412,Taxen!$A$1:$E$13,3,FALSE)*H412)</f>
        <v/>
      </c>
      <c r="L412" s="86" t="str">
        <f>IF(B412="","",VLOOKUP(B412,Taxen!$A$1:$E$13,4,FALSE)*H412)</f>
        <v/>
      </c>
      <c r="M412" s="65"/>
      <c r="N412" s="29" t="str">
        <f>IF(ISERROR(VLOOKUP($B412,Taxen!$A:$D,2,FALSE)*$H412),"",(VLOOKUP($B412,Taxen!$A:$D,2,FALSE)*$H412))</f>
        <v/>
      </c>
      <c r="O412" s="30" t="str">
        <f>IF(ISERROR(VLOOKUP($B412,Taxen!$A:$D,3,FALSE)*$H412),"",(VLOOKUP($B412,Taxen!$A:$D,3,FALSE)*$H412))</f>
        <v/>
      </c>
      <c r="P412" s="31" t="str">
        <f>IF(ISERROR(VLOOKUP($B412,Taxen!$A:$D,4,FALSE)*$H412),"",(VLOOKUP($B412,Taxen!$A:$D,4,FALSE)*$H412))</f>
        <v/>
      </c>
      <c r="Q412" s="32" t="str">
        <f t="shared" si="32"/>
        <v/>
      </c>
      <c r="R412" s="141"/>
      <c r="S412" s="33" t="str">
        <f t="shared" si="33"/>
        <v/>
      </c>
      <c r="T412" s="33" t="str">
        <f>IF(ISERROR(VLOOKUP($B412,Taxen!$A:$E,5,FALSE)),"",(VLOOKUP($B412,Taxen!$A:$E,5,FALSE)))</f>
        <v/>
      </c>
      <c r="U412" s="9" t="str">
        <f t="shared" si="34"/>
        <v>ok</v>
      </c>
      <c r="X412" s="102" t="e">
        <f>VLOOKUP($E412,'Erfassung Adressen'!$A:$M,'Erfassung Adressen'!G$1,FALSE)</f>
        <v>#N/A</v>
      </c>
      <c r="Y412" s="102" t="e">
        <f>VLOOKUP($E412,'Erfassung Adressen'!$A:$M,'Erfassung Adressen'!D$1,FALSE)</f>
        <v>#N/A</v>
      </c>
      <c r="Z412" s="102" t="e">
        <f>VLOOKUP($E412,'Erfassung Adressen'!$A:$M,'Erfassung Adressen'!E$1,FALSE)</f>
        <v>#N/A</v>
      </c>
      <c r="AA412" s="102" t="e">
        <f>VLOOKUP($E412,'Erfassung Adressen'!$A:$M,'Erfassung Adressen'!I$1,FALSE)</f>
        <v>#N/A</v>
      </c>
      <c r="AB412" s="102" t="e">
        <f>VLOOKUP($E412,'Erfassung Adressen'!$A:$M,'Erfassung Adressen'!J$1,FALSE)</f>
        <v>#N/A</v>
      </c>
      <c r="AC412" s="102" t="e">
        <f>VLOOKUP($E412,'Erfassung Adressen'!$A:$M,'Erfassung Adressen'!K$1,FALSE)</f>
        <v>#N/A</v>
      </c>
      <c r="AD412" s="102" t="e">
        <f>VLOOKUP($E412,'Erfassung Adressen'!$A:$M,'Erfassung Adressen'!L$1,FALSE)</f>
        <v>#N/A</v>
      </c>
      <c r="AE412" s="102" t="e">
        <f>VLOOKUP($E412,'Erfassung Adressen'!$A:$M,'Erfassung Adressen'!M$1,FALSE)</f>
        <v>#N/A</v>
      </c>
    </row>
    <row r="413" spans="1:31" x14ac:dyDescent="0.2">
      <c r="A413" s="147"/>
      <c r="B413" s="35"/>
      <c r="C413" s="84"/>
      <c r="D413" s="84"/>
      <c r="E413" s="84"/>
      <c r="F413" s="111"/>
      <c r="G413" s="84"/>
      <c r="H413" s="83"/>
      <c r="I413" s="84"/>
      <c r="J413" s="75" t="str">
        <f t="shared" si="31"/>
        <v/>
      </c>
      <c r="K413" s="85" t="str">
        <f>IF(B413="","",VLOOKUP(B413,Taxen!$A$1:$E$13,3,FALSE)*H413)</f>
        <v/>
      </c>
      <c r="L413" s="86" t="str">
        <f>IF(B413="","",VLOOKUP(B413,Taxen!$A$1:$E$13,4,FALSE)*H413)</f>
        <v/>
      </c>
      <c r="M413" s="65"/>
      <c r="N413" s="29" t="str">
        <f>IF(ISERROR(VLOOKUP($B413,Taxen!$A:$D,2,FALSE)*$H413),"",(VLOOKUP($B413,Taxen!$A:$D,2,FALSE)*$H413))</f>
        <v/>
      </c>
      <c r="O413" s="30" t="str">
        <f>IF(ISERROR(VLOOKUP($B413,Taxen!$A:$D,3,FALSE)*$H413),"",(VLOOKUP($B413,Taxen!$A:$D,3,FALSE)*$H413))</f>
        <v/>
      </c>
      <c r="P413" s="31" t="str">
        <f>IF(ISERROR(VLOOKUP($B413,Taxen!$A:$D,4,FALSE)*$H413),"",(VLOOKUP($B413,Taxen!$A:$D,4,FALSE)*$H413))</f>
        <v/>
      </c>
      <c r="Q413" s="32" t="str">
        <f t="shared" si="32"/>
        <v/>
      </c>
      <c r="R413" s="141"/>
      <c r="S413" s="33" t="str">
        <f t="shared" si="33"/>
        <v/>
      </c>
      <c r="T413" s="33" t="str">
        <f>IF(ISERROR(VLOOKUP($B413,Taxen!$A:$E,5,FALSE)),"",(VLOOKUP($B413,Taxen!$A:$E,5,FALSE)))</f>
        <v/>
      </c>
      <c r="U413" s="9" t="str">
        <f t="shared" si="34"/>
        <v>ok</v>
      </c>
      <c r="X413" s="102" t="e">
        <f>VLOOKUP($E413,'Erfassung Adressen'!$A:$M,'Erfassung Adressen'!G$1,FALSE)</f>
        <v>#N/A</v>
      </c>
      <c r="Y413" s="102" t="e">
        <f>VLOOKUP($E413,'Erfassung Adressen'!$A:$M,'Erfassung Adressen'!D$1,FALSE)</f>
        <v>#N/A</v>
      </c>
      <c r="Z413" s="102" t="e">
        <f>VLOOKUP($E413,'Erfassung Adressen'!$A:$M,'Erfassung Adressen'!E$1,FALSE)</f>
        <v>#N/A</v>
      </c>
      <c r="AA413" s="102" t="e">
        <f>VLOOKUP($E413,'Erfassung Adressen'!$A:$M,'Erfassung Adressen'!I$1,FALSE)</f>
        <v>#N/A</v>
      </c>
      <c r="AB413" s="102" t="e">
        <f>VLOOKUP($E413,'Erfassung Adressen'!$A:$M,'Erfassung Adressen'!J$1,FALSE)</f>
        <v>#N/A</v>
      </c>
      <c r="AC413" s="102" t="e">
        <f>VLOOKUP($E413,'Erfassung Adressen'!$A:$M,'Erfassung Adressen'!K$1,FALSE)</f>
        <v>#N/A</v>
      </c>
      <c r="AD413" s="102" t="e">
        <f>VLOOKUP($E413,'Erfassung Adressen'!$A:$M,'Erfassung Adressen'!L$1,FALSE)</f>
        <v>#N/A</v>
      </c>
      <c r="AE413" s="102" t="e">
        <f>VLOOKUP($E413,'Erfassung Adressen'!$A:$M,'Erfassung Adressen'!M$1,FALSE)</f>
        <v>#N/A</v>
      </c>
    </row>
    <row r="414" spans="1:31" x14ac:dyDescent="0.2">
      <c r="A414" s="147"/>
      <c r="B414" s="142"/>
      <c r="C414" s="112"/>
      <c r="D414" s="112"/>
      <c r="E414" s="112"/>
      <c r="F414" s="113"/>
      <c r="G414" s="112"/>
      <c r="H414" s="114"/>
      <c r="I414" s="84"/>
      <c r="J414" s="75" t="str">
        <f t="shared" si="31"/>
        <v/>
      </c>
      <c r="K414" s="85" t="str">
        <f>IF(B414="","",VLOOKUP(B414,Taxen!$A$1:$E$13,3,FALSE)*H414)</f>
        <v/>
      </c>
      <c r="L414" s="86" t="str">
        <f>IF(B414="","",VLOOKUP(B414,Taxen!$A$1:$E$13,4,FALSE)*H414)</f>
        <v/>
      </c>
      <c r="M414" s="65"/>
      <c r="N414" s="29" t="str">
        <f>IF(ISERROR(VLOOKUP($B414,Taxen!$A:$D,2,FALSE)*$H414),"",(VLOOKUP($B414,Taxen!$A:$D,2,FALSE)*$H414))</f>
        <v/>
      </c>
      <c r="O414" s="30" t="str">
        <f>IF(ISERROR(VLOOKUP($B414,Taxen!$A:$D,3,FALSE)*$H414),"",(VLOOKUP($B414,Taxen!$A:$D,3,FALSE)*$H414))</f>
        <v/>
      </c>
      <c r="P414" s="31" t="str">
        <f>IF(ISERROR(VLOOKUP($B414,Taxen!$A:$D,4,FALSE)*$H414),"",(VLOOKUP($B414,Taxen!$A:$D,4,FALSE)*$H414))</f>
        <v/>
      </c>
      <c r="Q414" s="32" t="str">
        <f t="shared" si="32"/>
        <v/>
      </c>
      <c r="R414" s="141"/>
      <c r="S414" s="33" t="str">
        <f t="shared" si="33"/>
        <v/>
      </c>
      <c r="T414" s="33" t="str">
        <f>IF(ISERROR(VLOOKUP($B414,Taxen!$A:$E,5,FALSE)),"",(VLOOKUP($B414,Taxen!$A:$E,5,FALSE)))</f>
        <v/>
      </c>
      <c r="U414" s="9" t="str">
        <f t="shared" si="34"/>
        <v>ok</v>
      </c>
      <c r="X414" s="102" t="e">
        <f>VLOOKUP($E414,'Erfassung Adressen'!$A:$M,'Erfassung Adressen'!G$1,FALSE)</f>
        <v>#N/A</v>
      </c>
      <c r="Y414" s="102" t="e">
        <f>VLOOKUP($E414,'Erfassung Adressen'!$A:$M,'Erfassung Adressen'!D$1,FALSE)</f>
        <v>#N/A</v>
      </c>
      <c r="Z414" s="102" t="e">
        <f>VLOOKUP($E414,'Erfassung Adressen'!$A:$M,'Erfassung Adressen'!E$1,FALSE)</f>
        <v>#N/A</v>
      </c>
      <c r="AA414" s="102" t="e">
        <f>VLOOKUP($E414,'Erfassung Adressen'!$A:$M,'Erfassung Adressen'!I$1,FALSE)</f>
        <v>#N/A</v>
      </c>
      <c r="AB414" s="102" t="e">
        <f>VLOOKUP($E414,'Erfassung Adressen'!$A:$M,'Erfassung Adressen'!J$1,FALSE)</f>
        <v>#N/A</v>
      </c>
      <c r="AC414" s="102" t="e">
        <f>VLOOKUP($E414,'Erfassung Adressen'!$A:$M,'Erfassung Adressen'!K$1,FALSE)</f>
        <v>#N/A</v>
      </c>
      <c r="AD414" s="102" t="e">
        <f>VLOOKUP($E414,'Erfassung Adressen'!$A:$M,'Erfassung Adressen'!L$1,FALSE)</f>
        <v>#N/A</v>
      </c>
      <c r="AE414" s="102" t="e">
        <f>VLOOKUP($E414,'Erfassung Adressen'!$A:$M,'Erfassung Adressen'!M$1,FALSE)</f>
        <v>#N/A</v>
      </c>
    </row>
    <row r="415" spans="1:31" x14ac:dyDescent="0.2">
      <c r="A415" s="147"/>
      <c r="B415" s="35"/>
      <c r="C415" s="84"/>
      <c r="D415" s="84"/>
      <c r="E415" s="84"/>
      <c r="F415" s="111"/>
      <c r="G415" s="84"/>
      <c r="H415" s="83"/>
      <c r="I415" s="84"/>
      <c r="J415" s="75" t="str">
        <f t="shared" si="31"/>
        <v/>
      </c>
      <c r="K415" s="85" t="str">
        <f>IF(B415="","",VLOOKUP(B415,Taxen!$A$1:$E$13,3,FALSE)*H415)</f>
        <v/>
      </c>
      <c r="L415" s="86" t="str">
        <f>IF(B415="","",VLOOKUP(B415,Taxen!$A$1:$E$13,4,FALSE)*H415)</f>
        <v/>
      </c>
      <c r="M415" s="65"/>
      <c r="N415" s="29" t="str">
        <f>IF(ISERROR(VLOOKUP($B415,Taxen!$A:$D,2,FALSE)*$H415),"",(VLOOKUP($B415,Taxen!$A:$D,2,FALSE)*$H415))</f>
        <v/>
      </c>
      <c r="O415" s="30" t="str">
        <f>IF(ISERROR(VLOOKUP($B415,Taxen!$A:$D,3,FALSE)*$H415),"",(VLOOKUP($B415,Taxen!$A:$D,3,FALSE)*$H415))</f>
        <v/>
      </c>
      <c r="P415" s="31" t="str">
        <f>IF(ISERROR(VLOOKUP($B415,Taxen!$A:$D,4,FALSE)*$H415),"",(VLOOKUP($B415,Taxen!$A:$D,4,FALSE)*$H415))</f>
        <v/>
      </c>
      <c r="Q415" s="32" t="str">
        <f t="shared" si="32"/>
        <v/>
      </c>
      <c r="R415" s="141"/>
      <c r="S415" s="33" t="str">
        <f t="shared" si="33"/>
        <v/>
      </c>
      <c r="T415" s="33" t="str">
        <f>IF(ISERROR(VLOOKUP($B415,Taxen!$A:$E,5,FALSE)),"",(VLOOKUP($B415,Taxen!$A:$E,5,FALSE)))</f>
        <v/>
      </c>
      <c r="U415" s="9" t="str">
        <f t="shared" si="34"/>
        <v>ok</v>
      </c>
      <c r="X415" s="102" t="e">
        <f>VLOOKUP($E415,'Erfassung Adressen'!$A:$M,'Erfassung Adressen'!G$1,FALSE)</f>
        <v>#N/A</v>
      </c>
      <c r="Y415" s="102" t="e">
        <f>VLOOKUP($E415,'Erfassung Adressen'!$A:$M,'Erfassung Adressen'!D$1,FALSE)</f>
        <v>#N/A</v>
      </c>
      <c r="Z415" s="102" t="e">
        <f>VLOOKUP($E415,'Erfassung Adressen'!$A:$M,'Erfassung Adressen'!E$1,FALSE)</f>
        <v>#N/A</v>
      </c>
      <c r="AA415" s="102" t="e">
        <f>VLOOKUP($E415,'Erfassung Adressen'!$A:$M,'Erfassung Adressen'!I$1,FALSE)</f>
        <v>#N/A</v>
      </c>
      <c r="AB415" s="102" t="e">
        <f>VLOOKUP($E415,'Erfassung Adressen'!$A:$M,'Erfassung Adressen'!J$1,FALSE)</f>
        <v>#N/A</v>
      </c>
      <c r="AC415" s="102" t="e">
        <f>VLOOKUP($E415,'Erfassung Adressen'!$A:$M,'Erfassung Adressen'!K$1,FALSE)</f>
        <v>#N/A</v>
      </c>
      <c r="AD415" s="102" t="e">
        <f>VLOOKUP($E415,'Erfassung Adressen'!$A:$M,'Erfassung Adressen'!L$1,FALSE)</f>
        <v>#N/A</v>
      </c>
      <c r="AE415" s="102" t="e">
        <f>VLOOKUP($E415,'Erfassung Adressen'!$A:$M,'Erfassung Adressen'!M$1,FALSE)</f>
        <v>#N/A</v>
      </c>
    </row>
    <row r="416" spans="1:31" x14ac:dyDescent="0.2">
      <c r="A416" s="147"/>
      <c r="B416" s="142"/>
      <c r="C416" s="112"/>
      <c r="D416" s="112"/>
      <c r="E416" s="112"/>
      <c r="F416" s="113"/>
      <c r="G416" s="112"/>
      <c r="H416" s="114"/>
      <c r="I416" s="84"/>
      <c r="J416" s="75" t="str">
        <f t="shared" si="31"/>
        <v/>
      </c>
      <c r="K416" s="85" t="str">
        <f>IF(B416="","",VLOOKUP(B416,Taxen!$A$1:$E$13,3,FALSE)*H416)</f>
        <v/>
      </c>
      <c r="L416" s="86" t="str">
        <f>IF(B416="","",VLOOKUP(B416,Taxen!$A$1:$E$13,4,FALSE)*H416)</f>
        <v/>
      </c>
      <c r="M416" s="65"/>
      <c r="N416" s="29" t="str">
        <f>IF(ISERROR(VLOOKUP($B416,Taxen!$A:$D,2,FALSE)*$H416),"",(VLOOKUP($B416,Taxen!$A:$D,2,FALSE)*$H416))</f>
        <v/>
      </c>
      <c r="O416" s="30" t="str">
        <f>IF(ISERROR(VLOOKUP($B416,Taxen!$A:$D,3,FALSE)*$H416),"",(VLOOKUP($B416,Taxen!$A:$D,3,FALSE)*$H416))</f>
        <v/>
      </c>
      <c r="P416" s="31" t="str">
        <f>IF(ISERROR(VLOOKUP($B416,Taxen!$A:$D,4,FALSE)*$H416),"",(VLOOKUP($B416,Taxen!$A:$D,4,FALSE)*$H416))</f>
        <v/>
      </c>
      <c r="Q416" s="32" t="str">
        <f t="shared" si="32"/>
        <v/>
      </c>
      <c r="R416" s="141"/>
      <c r="S416" s="33" t="str">
        <f t="shared" si="33"/>
        <v/>
      </c>
      <c r="T416" s="33" t="str">
        <f>IF(ISERROR(VLOOKUP($B416,Taxen!$A:$E,5,FALSE)),"",(VLOOKUP($B416,Taxen!$A:$E,5,FALSE)))</f>
        <v/>
      </c>
      <c r="U416" s="9" t="str">
        <f t="shared" si="34"/>
        <v>ok</v>
      </c>
      <c r="X416" s="102" t="e">
        <f>VLOOKUP($E416,'Erfassung Adressen'!$A:$M,'Erfassung Adressen'!G$1,FALSE)</f>
        <v>#N/A</v>
      </c>
      <c r="Y416" s="102" t="e">
        <f>VLOOKUP($E416,'Erfassung Adressen'!$A:$M,'Erfassung Adressen'!D$1,FALSE)</f>
        <v>#N/A</v>
      </c>
      <c r="Z416" s="102" t="e">
        <f>VLOOKUP($E416,'Erfassung Adressen'!$A:$M,'Erfassung Adressen'!E$1,FALSE)</f>
        <v>#N/A</v>
      </c>
      <c r="AA416" s="102" t="e">
        <f>VLOOKUP($E416,'Erfassung Adressen'!$A:$M,'Erfassung Adressen'!I$1,FALSE)</f>
        <v>#N/A</v>
      </c>
      <c r="AB416" s="102" t="e">
        <f>VLOOKUP($E416,'Erfassung Adressen'!$A:$M,'Erfassung Adressen'!J$1,FALSE)</f>
        <v>#N/A</v>
      </c>
      <c r="AC416" s="102" t="e">
        <f>VLOOKUP($E416,'Erfassung Adressen'!$A:$M,'Erfassung Adressen'!K$1,FALSE)</f>
        <v>#N/A</v>
      </c>
      <c r="AD416" s="102" t="e">
        <f>VLOOKUP($E416,'Erfassung Adressen'!$A:$M,'Erfassung Adressen'!L$1,FALSE)</f>
        <v>#N/A</v>
      </c>
      <c r="AE416" s="102" t="e">
        <f>VLOOKUP($E416,'Erfassung Adressen'!$A:$M,'Erfassung Adressen'!M$1,FALSE)</f>
        <v>#N/A</v>
      </c>
    </row>
    <row r="417" spans="1:31" x14ac:dyDescent="0.2">
      <c r="A417" s="147"/>
      <c r="B417" s="35"/>
      <c r="C417" s="84"/>
      <c r="D417" s="84"/>
      <c r="E417" s="84"/>
      <c r="F417" s="111"/>
      <c r="G417" s="84"/>
      <c r="H417" s="83"/>
      <c r="I417" s="84"/>
      <c r="J417" s="75" t="str">
        <f t="shared" si="31"/>
        <v/>
      </c>
      <c r="K417" s="85" t="str">
        <f>IF(B417="","",VLOOKUP(B417,Taxen!$A$1:$E$13,3,FALSE)*H417)</f>
        <v/>
      </c>
      <c r="L417" s="86" t="str">
        <f>IF(B417="","",VLOOKUP(B417,Taxen!$A$1:$E$13,4,FALSE)*H417)</f>
        <v/>
      </c>
      <c r="M417" s="65"/>
      <c r="N417" s="29" t="str">
        <f>IF(ISERROR(VLOOKUP($B417,Taxen!$A:$D,2,FALSE)*$H417),"",(VLOOKUP($B417,Taxen!$A:$D,2,FALSE)*$H417))</f>
        <v/>
      </c>
      <c r="O417" s="30" t="str">
        <f>IF(ISERROR(VLOOKUP($B417,Taxen!$A:$D,3,FALSE)*$H417),"",(VLOOKUP($B417,Taxen!$A:$D,3,FALSE)*$H417))</f>
        <v/>
      </c>
      <c r="P417" s="31" t="str">
        <f>IF(ISERROR(VLOOKUP($B417,Taxen!$A:$D,4,FALSE)*$H417),"",(VLOOKUP($B417,Taxen!$A:$D,4,FALSE)*$H417))</f>
        <v/>
      </c>
      <c r="Q417" s="32" t="str">
        <f t="shared" si="32"/>
        <v/>
      </c>
      <c r="R417" s="141"/>
      <c r="S417" s="33" t="str">
        <f t="shared" si="33"/>
        <v/>
      </c>
      <c r="T417" s="33" t="str">
        <f>IF(ISERROR(VLOOKUP($B417,Taxen!$A:$E,5,FALSE)),"",(VLOOKUP($B417,Taxen!$A:$E,5,FALSE)))</f>
        <v/>
      </c>
      <c r="U417" s="9" t="str">
        <f t="shared" si="34"/>
        <v>ok</v>
      </c>
      <c r="X417" s="102" t="e">
        <f>VLOOKUP($E417,'Erfassung Adressen'!$A:$M,'Erfassung Adressen'!G$1,FALSE)</f>
        <v>#N/A</v>
      </c>
      <c r="Y417" s="102" t="e">
        <f>VLOOKUP($E417,'Erfassung Adressen'!$A:$M,'Erfassung Adressen'!D$1,FALSE)</f>
        <v>#N/A</v>
      </c>
      <c r="Z417" s="102" t="e">
        <f>VLOOKUP($E417,'Erfassung Adressen'!$A:$M,'Erfassung Adressen'!E$1,FALSE)</f>
        <v>#N/A</v>
      </c>
      <c r="AA417" s="102" t="e">
        <f>VLOOKUP($E417,'Erfassung Adressen'!$A:$M,'Erfassung Adressen'!I$1,FALSE)</f>
        <v>#N/A</v>
      </c>
      <c r="AB417" s="102" t="e">
        <f>VLOOKUP($E417,'Erfassung Adressen'!$A:$M,'Erfassung Adressen'!J$1,FALSE)</f>
        <v>#N/A</v>
      </c>
      <c r="AC417" s="102" t="e">
        <f>VLOOKUP($E417,'Erfassung Adressen'!$A:$M,'Erfassung Adressen'!K$1,FALSE)</f>
        <v>#N/A</v>
      </c>
      <c r="AD417" s="102" t="e">
        <f>VLOOKUP($E417,'Erfassung Adressen'!$A:$M,'Erfassung Adressen'!L$1,FALSE)</f>
        <v>#N/A</v>
      </c>
      <c r="AE417" s="102" t="e">
        <f>VLOOKUP($E417,'Erfassung Adressen'!$A:$M,'Erfassung Adressen'!M$1,FALSE)</f>
        <v>#N/A</v>
      </c>
    </row>
    <row r="418" spans="1:31" x14ac:dyDescent="0.2">
      <c r="A418" s="147"/>
      <c r="B418" s="142"/>
      <c r="C418" s="112"/>
      <c r="D418" s="112"/>
      <c r="E418" s="112"/>
      <c r="F418" s="113"/>
      <c r="G418" s="112"/>
      <c r="H418" s="114"/>
      <c r="I418" s="84"/>
      <c r="J418" s="75" t="str">
        <f t="shared" si="31"/>
        <v/>
      </c>
      <c r="K418" s="85" t="str">
        <f>IF(B418="","",VLOOKUP(B418,Taxen!$A$1:$E$13,3,FALSE)*H418)</f>
        <v/>
      </c>
      <c r="L418" s="86" t="str">
        <f>IF(B418="","",VLOOKUP(B418,Taxen!$A$1:$E$13,4,FALSE)*H418)</f>
        <v/>
      </c>
      <c r="M418" s="65"/>
      <c r="N418" s="29" t="str">
        <f>IF(ISERROR(VLOOKUP($B418,Taxen!$A:$D,2,FALSE)*$H418),"",(VLOOKUP($B418,Taxen!$A:$D,2,FALSE)*$H418))</f>
        <v/>
      </c>
      <c r="O418" s="30" t="str">
        <f>IF(ISERROR(VLOOKUP($B418,Taxen!$A:$D,3,FALSE)*$H418),"",(VLOOKUP($B418,Taxen!$A:$D,3,FALSE)*$H418))</f>
        <v/>
      </c>
      <c r="P418" s="31" t="str">
        <f>IF(ISERROR(VLOOKUP($B418,Taxen!$A:$D,4,FALSE)*$H418),"",(VLOOKUP($B418,Taxen!$A:$D,4,FALSE)*$H418))</f>
        <v/>
      </c>
      <c r="Q418" s="32" t="str">
        <f t="shared" si="32"/>
        <v/>
      </c>
      <c r="R418" s="141"/>
      <c r="S418" s="33" t="str">
        <f t="shared" si="33"/>
        <v/>
      </c>
      <c r="T418" s="33" t="str">
        <f>IF(ISERROR(VLOOKUP($B418,Taxen!$A:$E,5,FALSE)),"",(VLOOKUP($B418,Taxen!$A:$E,5,FALSE)))</f>
        <v/>
      </c>
      <c r="U418" s="9" t="str">
        <f t="shared" si="34"/>
        <v>ok</v>
      </c>
      <c r="X418" s="102" t="e">
        <f>VLOOKUP($E418,'Erfassung Adressen'!$A:$M,'Erfassung Adressen'!G$1,FALSE)</f>
        <v>#N/A</v>
      </c>
      <c r="Y418" s="102" t="e">
        <f>VLOOKUP($E418,'Erfassung Adressen'!$A:$M,'Erfassung Adressen'!D$1,FALSE)</f>
        <v>#N/A</v>
      </c>
      <c r="Z418" s="102" t="e">
        <f>VLOOKUP($E418,'Erfassung Adressen'!$A:$M,'Erfassung Adressen'!E$1,FALSE)</f>
        <v>#N/A</v>
      </c>
      <c r="AA418" s="102" t="e">
        <f>VLOOKUP($E418,'Erfassung Adressen'!$A:$M,'Erfassung Adressen'!I$1,FALSE)</f>
        <v>#N/A</v>
      </c>
      <c r="AB418" s="102" t="e">
        <f>VLOOKUP($E418,'Erfassung Adressen'!$A:$M,'Erfassung Adressen'!J$1,FALSE)</f>
        <v>#N/A</v>
      </c>
      <c r="AC418" s="102" t="e">
        <f>VLOOKUP($E418,'Erfassung Adressen'!$A:$M,'Erfassung Adressen'!K$1,FALSE)</f>
        <v>#N/A</v>
      </c>
      <c r="AD418" s="102" t="e">
        <f>VLOOKUP($E418,'Erfassung Adressen'!$A:$M,'Erfassung Adressen'!L$1,FALSE)</f>
        <v>#N/A</v>
      </c>
      <c r="AE418" s="102" t="e">
        <f>VLOOKUP($E418,'Erfassung Adressen'!$A:$M,'Erfassung Adressen'!M$1,FALSE)</f>
        <v>#N/A</v>
      </c>
    </row>
    <row r="419" spans="1:31" x14ac:dyDescent="0.2">
      <c r="A419" s="147"/>
      <c r="B419" s="35"/>
      <c r="C419" s="84"/>
      <c r="D419" s="84"/>
      <c r="E419" s="84"/>
      <c r="F419" s="111"/>
      <c r="G419" s="84"/>
      <c r="H419" s="83"/>
      <c r="I419" s="84"/>
      <c r="J419" s="75" t="str">
        <f t="shared" si="31"/>
        <v/>
      </c>
      <c r="K419" s="85" t="str">
        <f>IF(B419="","",VLOOKUP(B419,Taxen!$A$1:$E$13,3,FALSE)*H419)</f>
        <v/>
      </c>
      <c r="L419" s="86" t="str">
        <f>IF(B419="","",VLOOKUP(B419,Taxen!$A$1:$E$13,4,FALSE)*H419)</f>
        <v/>
      </c>
      <c r="M419" s="65"/>
      <c r="N419" s="29" t="str">
        <f>IF(ISERROR(VLOOKUP($B419,Taxen!$A:$D,2,FALSE)*$H419),"",(VLOOKUP($B419,Taxen!$A:$D,2,FALSE)*$H419))</f>
        <v/>
      </c>
      <c r="O419" s="30" t="str">
        <f>IF(ISERROR(VLOOKUP($B419,Taxen!$A:$D,3,FALSE)*$H419),"",(VLOOKUP($B419,Taxen!$A:$D,3,FALSE)*$H419))</f>
        <v/>
      </c>
      <c r="P419" s="31" t="str">
        <f>IF(ISERROR(VLOOKUP($B419,Taxen!$A:$D,4,FALSE)*$H419),"",(VLOOKUP($B419,Taxen!$A:$D,4,FALSE)*$H419))</f>
        <v/>
      </c>
      <c r="Q419" s="32" t="str">
        <f t="shared" si="32"/>
        <v/>
      </c>
      <c r="R419" s="141"/>
      <c r="S419" s="33" t="str">
        <f t="shared" si="33"/>
        <v/>
      </c>
      <c r="T419" s="33" t="str">
        <f>IF(ISERROR(VLOOKUP($B419,Taxen!$A:$E,5,FALSE)),"",(VLOOKUP($B419,Taxen!$A:$E,5,FALSE)))</f>
        <v/>
      </c>
      <c r="U419" s="9" t="str">
        <f t="shared" si="34"/>
        <v>ok</v>
      </c>
      <c r="X419" s="102" t="e">
        <f>VLOOKUP($E419,'Erfassung Adressen'!$A:$M,'Erfassung Adressen'!G$1,FALSE)</f>
        <v>#N/A</v>
      </c>
      <c r="Y419" s="102" t="e">
        <f>VLOOKUP($E419,'Erfassung Adressen'!$A:$M,'Erfassung Adressen'!D$1,FALSE)</f>
        <v>#N/A</v>
      </c>
      <c r="Z419" s="102" t="e">
        <f>VLOOKUP($E419,'Erfassung Adressen'!$A:$M,'Erfassung Adressen'!E$1,FALSE)</f>
        <v>#N/A</v>
      </c>
      <c r="AA419" s="102" t="e">
        <f>VLOOKUP($E419,'Erfassung Adressen'!$A:$M,'Erfassung Adressen'!I$1,FALSE)</f>
        <v>#N/A</v>
      </c>
      <c r="AB419" s="102" t="e">
        <f>VLOOKUP($E419,'Erfassung Adressen'!$A:$M,'Erfassung Adressen'!J$1,FALSE)</f>
        <v>#N/A</v>
      </c>
      <c r="AC419" s="102" t="e">
        <f>VLOOKUP($E419,'Erfassung Adressen'!$A:$M,'Erfassung Adressen'!K$1,FALSE)</f>
        <v>#N/A</v>
      </c>
      <c r="AD419" s="102" t="e">
        <f>VLOOKUP($E419,'Erfassung Adressen'!$A:$M,'Erfassung Adressen'!L$1,FALSE)</f>
        <v>#N/A</v>
      </c>
      <c r="AE419" s="102" t="e">
        <f>VLOOKUP($E419,'Erfassung Adressen'!$A:$M,'Erfassung Adressen'!M$1,FALSE)</f>
        <v>#N/A</v>
      </c>
    </row>
    <row r="420" spans="1:31" x14ac:dyDescent="0.2">
      <c r="A420" s="147"/>
      <c r="B420" s="142"/>
      <c r="C420" s="112"/>
      <c r="D420" s="112"/>
      <c r="E420" s="112"/>
      <c r="F420" s="113"/>
      <c r="G420" s="112"/>
      <c r="H420" s="114"/>
      <c r="I420" s="84"/>
      <c r="J420" s="75" t="str">
        <f t="shared" si="31"/>
        <v/>
      </c>
      <c r="K420" s="85" t="str">
        <f>IF(B420="","",VLOOKUP(B420,Taxen!$A$1:$E$13,3,FALSE)*H420)</f>
        <v/>
      </c>
      <c r="L420" s="86" t="str">
        <f>IF(B420="","",VLOOKUP(B420,Taxen!$A$1:$E$13,4,FALSE)*H420)</f>
        <v/>
      </c>
      <c r="M420" s="65"/>
      <c r="N420" s="29" t="str">
        <f>IF(ISERROR(VLOOKUP($B420,Taxen!$A:$D,2,FALSE)*$H420),"",(VLOOKUP($B420,Taxen!$A:$D,2,FALSE)*$H420))</f>
        <v/>
      </c>
      <c r="O420" s="30" t="str">
        <f>IF(ISERROR(VLOOKUP($B420,Taxen!$A:$D,3,FALSE)*$H420),"",(VLOOKUP($B420,Taxen!$A:$D,3,FALSE)*$H420))</f>
        <v/>
      </c>
      <c r="P420" s="31" t="str">
        <f>IF(ISERROR(VLOOKUP($B420,Taxen!$A:$D,4,FALSE)*$H420),"",(VLOOKUP($B420,Taxen!$A:$D,4,FALSE)*$H420))</f>
        <v/>
      </c>
      <c r="Q420" s="32" t="str">
        <f t="shared" si="32"/>
        <v/>
      </c>
      <c r="R420" s="141"/>
      <c r="S420" s="33" t="str">
        <f t="shared" si="33"/>
        <v/>
      </c>
      <c r="T420" s="33" t="str">
        <f>IF(ISERROR(VLOOKUP($B420,Taxen!$A:$E,5,FALSE)),"",(VLOOKUP($B420,Taxen!$A:$E,5,FALSE)))</f>
        <v/>
      </c>
      <c r="U420" s="9" t="str">
        <f t="shared" si="34"/>
        <v>ok</v>
      </c>
      <c r="X420" s="102" t="e">
        <f>VLOOKUP($E420,'Erfassung Adressen'!$A:$M,'Erfassung Adressen'!G$1,FALSE)</f>
        <v>#N/A</v>
      </c>
      <c r="Y420" s="102" t="e">
        <f>VLOOKUP($E420,'Erfassung Adressen'!$A:$M,'Erfassung Adressen'!D$1,FALSE)</f>
        <v>#N/A</v>
      </c>
      <c r="Z420" s="102" t="e">
        <f>VLOOKUP($E420,'Erfassung Adressen'!$A:$M,'Erfassung Adressen'!E$1,FALSE)</f>
        <v>#N/A</v>
      </c>
      <c r="AA420" s="102" t="e">
        <f>VLOOKUP($E420,'Erfassung Adressen'!$A:$M,'Erfassung Adressen'!I$1,FALSE)</f>
        <v>#N/A</v>
      </c>
      <c r="AB420" s="102" t="e">
        <f>VLOOKUP($E420,'Erfassung Adressen'!$A:$M,'Erfassung Adressen'!J$1,FALSE)</f>
        <v>#N/A</v>
      </c>
      <c r="AC420" s="102" t="e">
        <f>VLOOKUP($E420,'Erfassung Adressen'!$A:$M,'Erfassung Adressen'!K$1,FALSE)</f>
        <v>#N/A</v>
      </c>
      <c r="AD420" s="102" t="e">
        <f>VLOOKUP($E420,'Erfassung Adressen'!$A:$M,'Erfassung Adressen'!L$1,FALSE)</f>
        <v>#N/A</v>
      </c>
      <c r="AE420" s="102" t="e">
        <f>VLOOKUP($E420,'Erfassung Adressen'!$A:$M,'Erfassung Adressen'!M$1,FALSE)</f>
        <v>#N/A</v>
      </c>
    </row>
    <row r="421" spans="1:31" x14ac:dyDescent="0.2">
      <c r="A421" s="147"/>
      <c r="B421" s="35"/>
      <c r="C421" s="84"/>
      <c r="D421" s="84"/>
      <c r="E421" s="84"/>
      <c r="F421" s="111"/>
      <c r="G421" s="84"/>
      <c r="H421" s="83"/>
      <c r="I421" s="84"/>
      <c r="J421" s="75" t="str">
        <f t="shared" si="31"/>
        <v/>
      </c>
      <c r="K421" s="85" t="str">
        <f>IF(B421="","",VLOOKUP(B421,Taxen!$A$1:$E$13,3,FALSE)*H421)</f>
        <v/>
      </c>
      <c r="L421" s="86" t="str">
        <f>IF(B421="","",VLOOKUP(B421,Taxen!$A$1:$E$13,4,FALSE)*H421)</f>
        <v/>
      </c>
      <c r="M421" s="65"/>
      <c r="N421" s="29" t="str">
        <f>IF(ISERROR(VLOOKUP($B421,Taxen!$A:$D,2,FALSE)*$H421),"",(VLOOKUP($B421,Taxen!$A:$D,2,FALSE)*$H421))</f>
        <v/>
      </c>
      <c r="O421" s="30" t="str">
        <f>IF(ISERROR(VLOOKUP($B421,Taxen!$A:$D,3,FALSE)*$H421),"",(VLOOKUP($B421,Taxen!$A:$D,3,FALSE)*$H421))</f>
        <v/>
      </c>
      <c r="P421" s="31" t="str">
        <f>IF(ISERROR(VLOOKUP($B421,Taxen!$A:$D,4,FALSE)*$H421),"",(VLOOKUP($B421,Taxen!$A:$D,4,FALSE)*$H421))</f>
        <v/>
      </c>
      <c r="Q421" s="32" t="str">
        <f t="shared" si="32"/>
        <v/>
      </c>
      <c r="R421" s="141"/>
      <c r="S421" s="33" t="str">
        <f t="shared" si="33"/>
        <v/>
      </c>
      <c r="T421" s="33" t="str">
        <f>IF(ISERROR(VLOOKUP($B421,Taxen!$A:$E,5,FALSE)),"",(VLOOKUP($B421,Taxen!$A:$E,5,FALSE)))</f>
        <v/>
      </c>
      <c r="U421" s="9" t="str">
        <f t="shared" si="34"/>
        <v>ok</v>
      </c>
      <c r="X421" s="102" t="e">
        <f>VLOOKUP($E421,'Erfassung Adressen'!$A:$M,'Erfassung Adressen'!G$1,FALSE)</f>
        <v>#N/A</v>
      </c>
      <c r="Y421" s="102" t="e">
        <f>VLOOKUP($E421,'Erfassung Adressen'!$A:$M,'Erfassung Adressen'!D$1,FALSE)</f>
        <v>#N/A</v>
      </c>
      <c r="Z421" s="102" t="e">
        <f>VLOOKUP($E421,'Erfassung Adressen'!$A:$M,'Erfassung Adressen'!E$1,FALSE)</f>
        <v>#N/A</v>
      </c>
      <c r="AA421" s="102" t="e">
        <f>VLOOKUP($E421,'Erfassung Adressen'!$A:$M,'Erfassung Adressen'!I$1,FALSE)</f>
        <v>#N/A</v>
      </c>
      <c r="AB421" s="102" t="e">
        <f>VLOOKUP($E421,'Erfassung Adressen'!$A:$M,'Erfassung Adressen'!J$1,FALSE)</f>
        <v>#N/A</v>
      </c>
      <c r="AC421" s="102" t="e">
        <f>VLOOKUP($E421,'Erfassung Adressen'!$A:$M,'Erfassung Adressen'!K$1,FALSE)</f>
        <v>#N/A</v>
      </c>
      <c r="AD421" s="102" t="e">
        <f>VLOOKUP($E421,'Erfassung Adressen'!$A:$M,'Erfassung Adressen'!L$1,FALSE)</f>
        <v>#N/A</v>
      </c>
      <c r="AE421" s="102" t="e">
        <f>VLOOKUP($E421,'Erfassung Adressen'!$A:$M,'Erfassung Adressen'!M$1,FALSE)</f>
        <v>#N/A</v>
      </c>
    </row>
    <row r="422" spans="1:31" x14ac:dyDescent="0.2">
      <c r="A422" s="147"/>
      <c r="B422" s="142"/>
      <c r="C422" s="112"/>
      <c r="D422" s="112"/>
      <c r="E422" s="112"/>
      <c r="F422" s="113"/>
      <c r="G422" s="112"/>
      <c r="H422" s="114"/>
      <c r="I422" s="84"/>
      <c r="J422" s="75" t="str">
        <f t="shared" si="31"/>
        <v/>
      </c>
      <c r="K422" s="85" t="str">
        <f>IF(B422="","",VLOOKUP(B422,Taxen!$A$1:$E$13,3,FALSE)*H422)</f>
        <v/>
      </c>
      <c r="L422" s="86" t="str">
        <f>IF(B422="","",VLOOKUP(B422,Taxen!$A$1:$E$13,4,FALSE)*H422)</f>
        <v/>
      </c>
      <c r="M422" s="65"/>
      <c r="N422" s="29" t="str">
        <f>IF(ISERROR(VLOOKUP($B422,Taxen!$A:$D,2,FALSE)*$H422),"",(VLOOKUP($B422,Taxen!$A:$D,2,FALSE)*$H422))</f>
        <v/>
      </c>
      <c r="O422" s="30" t="str">
        <f>IF(ISERROR(VLOOKUP($B422,Taxen!$A:$D,3,FALSE)*$H422),"",(VLOOKUP($B422,Taxen!$A:$D,3,FALSE)*$H422))</f>
        <v/>
      </c>
      <c r="P422" s="31" t="str">
        <f>IF(ISERROR(VLOOKUP($B422,Taxen!$A:$D,4,FALSE)*$H422),"",(VLOOKUP($B422,Taxen!$A:$D,4,FALSE)*$H422))</f>
        <v/>
      </c>
      <c r="Q422" s="32" t="str">
        <f t="shared" si="32"/>
        <v/>
      </c>
      <c r="R422" s="141"/>
      <c r="S422" s="33" t="str">
        <f t="shared" si="33"/>
        <v/>
      </c>
      <c r="T422" s="33" t="str">
        <f>IF(ISERROR(VLOOKUP($B422,Taxen!$A:$E,5,FALSE)),"",(VLOOKUP($B422,Taxen!$A:$E,5,FALSE)))</f>
        <v/>
      </c>
      <c r="U422" s="9" t="str">
        <f t="shared" si="34"/>
        <v>ok</v>
      </c>
      <c r="X422" s="102" t="e">
        <f>VLOOKUP($E422,'Erfassung Adressen'!$A:$M,'Erfassung Adressen'!G$1,FALSE)</f>
        <v>#N/A</v>
      </c>
      <c r="Y422" s="102" t="e">
        <f>VLOOKUP($E422,'Erfassung Adressen'!$A:$M,'Erfassung Adressen'!D$1,FALSE)</f>
        <v>#N/A</v>
      </c>
      <c r="Z422" s="102" t="e">
        <f>VLOOKUP($E422,'Erfassung Adressen'!$A:$M,'Erfassung Adressen'!E$1,FALSE)</f>
        <v>#N/A</v>
      </c>
      <c r="AA422" s="102" t="e">
        <f>VLOOKUP($E422,'Erfassung Adressen'!$A:$M,'Erfassung Adressen'!I$1,FALSE)</f>
        <v>#N/A</v>
      </c>
      <c r="AB422" s="102" t="e">
        <f>VLOOKUP($E422,'Erfassung Adressen'!$A:$M,'Erfassung Adressen'!J$1,FALSE)</f>
        <v>#N/A</v>
      </c>
      <c r="AC422" s="102" t="e">
        <f>VLOOKUP($E422,'Erfassung Adressen'!$A:$M,'Erfassung Adressen'!K$1,FALSE)</f>
        <v>#N/A</v>
      </c>
      <c r="AD422" s="102" t="e">
        <f>VLOOKUP($E422,'Erfassung Adressen'!$A:$M,'Erfassung Adressen'!L$1,FALSE)</f>
        <v>#N/A</v>
      </c>
      <c r="AE422" s="102" t="e">
        <f>VLOOKUP($E422,'Erfassung Adressen'!$A:$M,'Erfassung Adressen'!M$1,FALSE)</f>
        <v>#N/A</v>
      </c>
    </row>
    <row r="423" spans="1:31" x14ac:dyDescent="0.2">
      <c r="A423" s="147"/>
      <c r="B423" s="35"/>
      <c r="C423" s="84"/>
      <c r="D423" s="84"/>
      <c r="E423" s="84"/>
      <c r="F423" s="111"/>
      <c r="G423" s="84"/>
      <c r="H423" s="83"/>
      <c r="I423" s="84"/>
      <c r="J423" s="75" t="str">
        <f t="shared" si="31"/>
        <v/>
      </c>
      <c r="K423" s="85" t="str">
        <f>IF(B423="","",VLOOKUP(B423,Taxen!$A$1:$E$13,3,FALSE)*H423)</f>
        <v/>
      </c>
      <c r="L423" s="86" t="str">
        <f>IF(B423="","",VLOOKUP(B423,Taxen!$A$1:$E$13,4,FALSE)*H423)</f>
        <v/>
      </c>
      <c r="M423" s="65"/>
      <c r="N423" s="29" t="str">
        <f>IF(ISERROR(VLOOKUP($B423,Taxen!$A:$D,2,FALSE)*$H423),"",(VLOOKUP($B423,Taxen!$A:$D,2,FALSE)*$H423))</f>
        <v/>
      </c>
      <c r="O423" s="30" t="str">
        <f>IF(ISERROR(VLOOKUP($B423,Taxen!$A:$D,3,FALSE)*$H423),"",(VLOOKUP($B423,Taxen!$A:$D,3,FALSE)*$H423))</f>
        <v/>
      </c>
      <c r="P423" s="31" t="str">
        <f>IF(ISERROR(VLOOKUP($B423,Taxen!$A:$D,4,FALSE)*$H423),"",(VLOOKUP($B423,Taxen!$A:$D,4,FALSE)*$H423))</f>
        <v/>
      </c>
      <c r="Q423" s="32" t="str">
        <f t="shared" si="32"/>
        <v/>
      </c>
      <c r="R423" s="141"/>
      <c r="S423" s="33" t="str">
        <f t="shared" si="33"/>
        <v/>
      </c>
      <c r="T423" s="33" t="str">
        <f>IF(ISERROR(VLOOKUP($B423,Taxen!$A:$E,5,FALSE)),"",(VLOOKUP($B423,Taxen!$A:$E,5,FALSE)))</f>
        <v/>
      </c>
      <c r="U423" s="9" t="str">
        <f t="shared" si="34"/>
        <v>ok</v>
      </c>
      <c r="X423" s="102" t="e">
        <f>VLOOKUP($E423,'Erfassung Adressen'!$A:$M,'Erfassung Adressen'!G$1,FALSE)</f>
        <v>#N/A</v>
      </c>
      <c r="Y423" s="102" t="e">
        <f>VLOOKUP($E423,'Erfassung Adressen'!$A:$M,'Erfassung Adressen'!D$1,FALSE)</f>
        <v>#N/A</v>
      </c>
      <c r="Z423" s="102" t="e">
        <f>VLOOKUP($E423,'Erfassung Adressen'!$A:$M,'Erfassung Adressen'!E$1,FALSE)</f>
        <v>#N/A</v>
      </c>
      <c r="AA423" s="102" t="e">
        <f>VLOOKUP($E423,'Erfassung Adressen'!$A:$M,'Erfassung Adressen'!I$1,FALSE)</f>
        <v>#N/A</v>
      </c>
      <c r="AB423" s="102" t="e">
        <f>VLOOKUP($E423,'Erfassung Adressen'!$A:$M,'Erfassung Adressen'!J$1,FALSE)</f>
        <v>#N/A</v>
      </c>
      <c r="AC423" s="102" t="e">
        <f>VLOOKUP($E423,'Erfassung Adressen'!$A:$M,'Erfassung Adressen'!K$1,FALSE)</f>
        <v>#N/A</v>
      </c>
      <c r="AD423" s="102" t="e">
        <f>VLOOKUP($E423,'Erfassung Adressen'!$A:$M,'Erfassung Adressen'!L$1,FALSE)</f>
        <v>#N/A</v>
      </c>
      <c r="AE423" s="102" t="e">
        <f>VLOOKUP($E423,'Erfassung Adressen'!$A:$M,'Erfassung Adressen'!M$1,FALSE)</f>
        <v>#N/A</v>
      </c>
    </row>
    <row r="424" spans="1:31" x14ac:dyDescent="0.2">
      <c r="A424" s="147"/>
      <c r="B424" s="142"/>
      <c r="C424" s="112"/>
      <c r="D424" s="112"/>
      <c r="E424" s="112"/>
      <c r="F424" s="113"/>
      <c r="G424" s="112"/>
      <c r="H424" s="114"/>
      <c r="I424" s="84"/>
      <c r="J424" s="75" t="str">
        <f t="shared" si="31"/>
        <v/>
      </c>
      <c r="K424" s="85" t="str">
        <f>IF(B424="","",VLOOKUP(B424,Taxen!$A$1:$E$13,3,FALSE)*H424)</f>
        <v/>
      </c>
      <c r="L424" s="86" t="str">
        <f>IF(B424="","",VLOOKUP(B424,Taxen!$A$1:$E$13,4,FALSE)*H424)</f>
        <v/>
      </c>
      <c r="M424" s="65"/>
      <c r="N424" s="29" t="str">
        <f>IF(ISERROR(VLOOKUP($B424,Taxen!$A:$D,2,FALSE)*$H424),"",(VLOOKUP($B424,Taxen!$A:$D,2,FALSE)*$H424))</f>
        <v/>
      </c>
      <c r="O424" s="30" t="str">
        <f>IF(ISERROR(VLOOKUP($B424,Taxen!$A:$D,3,FALSE)*$H424),"",(VLOOKUP($B424,Taxen!$A:$D,3,FALSE)*$H424))</f>
        <v/>
      </c>
      <c r="P424" s="31" t="str">
        <f>IF(ISERROR(VLOOKUP($B424,Taxen!$A:$D,4,FALSE)*$H424),"",(VLOOKUP($B424,Taxen!$A:$D,4,FALSE)*$H424))</f>
        <v/>
      </c>
      <c r="Q424" s="32" t="str">
        <f t="shared" si="32"/>
        <v/>
      </c>
      <c r="R424" s="141"/>
      <c r="S424" s="33" t="str">
        <f t="shared" si="33"/>
        <v/>
      </c>
      <c r="T424" s="33" t="str">
        <f>IF(ISERROR(VLOOKUP($B424,Taxen!$A:$E,5,FALSE)),"",(VLOOKUP($B424,Taxen!$A:$E,5,FALSE)))</f>
        <v/>
      </c>
      <c r="U424" s="9" t="str">
        <f t="shared" si="34"/>
        <v>ok</v>
      </c>
      <c r="X424" s="102" t="e">
        <f>VLOOKUP($E424,'Erfassung Adressen'!$A:$M,'Erfassung Adressen'!G$1,FALSE)</f>
        <v>#N/A</v>
      </c>
      <c r="Y424" s="102" t="e">
        <f>VLOOKUP($E424,'Erfassung Adressen'!$A:$M,'Erfassung Adressen'!D$1,FALSE)</f>
        <v>#N/A</v>
      </c>
      <c r="Z424" s="102" t="e">
        <f>VLOOKUP($E424,'Erfassung Adressen'!$A:$M,'Erfassung Adressen'!E$1,FALSE)</f>
        <v>#N/A</v>
      </c>
      <c r="AA424" s="102" t="e">
        <f>VLOOKUP($E424,'Erfassung Adressen'!$A:$M,'Erfassung Adressen'!I$1,FALSE)</f>
        <v>#N/A</v>
      </c>
      <c r="AB424" s="102" t="e">
        <f>VLOOKUP($E424,'Erfassung Adressen'!$A:$M,'Erfassung Adressen'!J$1,FALSE)</f>
        <v>#N/A</v>
      </c>
      <c r="AC424" s="102" t="e">
        <f>VLOOKUP($E424,'Erfassung Adressen'!$A:$M,'Erfassung Adressen'!K$1,FALSE)</f>
        <v>#N/A</v>
      </c>
      <c r="AD424" s="102" t="e">
        <f>VLOOKUP($E424,'Erfassung Adressen'!$A:$M,'Erfassung Adressen'!L$1,FALSE)</f>
        <v>#N/A</v>
      </c>
      <c r="AE424" s="102" t="e">
        <f>VLOOKUP($E424,'Erfassung Adressen'!$A:$M,'Erfassung Adressen'!M$1,FALSE)</f>
        <v>#N/A</v>
      </c>
    </row>
    <row r="425" spans="1:31" x14ac:dyDescent="0.2">
      <c r="A425" s="147"/>
      <c r="B425" s="35"/>
      <c r="C425" s="84"/>
      <c r="D425" s="84"/>
      <c r="E425" s="84"/>
      <c r="F425" s="111"/>
      <c r="G425" s="84"/>
      <c r="H425" s="83"/>
      <c r="I425" s="84"/>
      <c r="J425" s="75" t="str">
        <f t="shared" si="31"/>
        <v/>
      </c>
      <c r="K425" s="85" t="str">
        <f>IF(B425="","",VLOOKUP(B425,Taxen!$A$1:$E$13,3,FALSE)*H425)</f>
        <v/>
      </c>
      <c r="L425" s="86" t="str">
        <f>IF(B425="","",VLOOKUP(B425,Taxen!$A$1:$E$13,4,FALSE)*H425)</f>
        <v/>
      </c>
      <c r="M425" s="65"/>
      <c r="N425" s="29" t="str">
        <f>IF(ISERROR(VLOOKUP($B425,Taxen!$A:$D,2,FALSE)*$H425),"",(VLOOKUP($B425,Taxen!$A:$D,2,FALSE)*$H425))</f>
        <v/>
      </c>
      <c r="O425" s="30" t="str">
        <f>IF(ISERROR(VLOOKUP($B425,Taxen!$A:$D,3,FALSE)*$H425),"",(VLOOKUP($B425,Taxen!$A:$D,3,FALSE)*$H425))</f>
        <v/>
      </c>
      <c r="P425" s="31" t="str">
        <f>IF(ISERROR(VLOOKUP($B425,Taxen!$A:$D,4,FALSE)*$H425),"",(VLOOKUP($B425,Taxen!$A:$D,4,FALSE)*$H425))</f>
        <v/>
      </c>
      <c r="Q425" s="32" t="str">
        <f t="shared" si="32"/>
        <v/>
      </c>
      <c r="R425" s="141"/>
      <c r="S425" s="33" t="str">
        <f t="shared" si="33"/>
        <v/>
      </c>
      <c r="T425" s="33" t="str">
        <f>IF(ISERROR(VLOOKUP($B425,Taxen!$A:$E,5,FALSE)),"",(VLOOKUP($B425,Taxen!$A:$E,5,FALSE)))</f>
        <v/>
      </c>
      <c r="U425" s="9" t="str">
        <f t="shared" si="34"/>
        <v>ok</v>
      </c>
      <c r="X425" s="102" t="e">
        <f>VLOOKUP($E425,'Erfassung Adressen'!$A:$M,'Erfassung Adressen'!G$1,FALSE)</f>
        <v>#N/A</v>
      </c>
      <c r="Y425" s="102" t="e">
        <f>VLOOKUP($E425,'Erfassung Adressen'!$A:$M,'Erfassung Adressen'!D$1,FALSE)</f>
        <v>#N/A</v>
      </c>
      <c r="Z425" s="102" t="e">
        <f>VLOOKUP($E425,'Erfassung Adressen'!$A:$M,'Erfassung Adressen'!E$1,FALSE)</f>
        <v>#N/A</v>
      </c>
      <c r="AA425" s="102" t="e">
        <f>VLOOKUP($E425,'Erfassung Adressen'!$A:$M,'Erfassung Adressen'!I$1,FALSE)</f>
        <v>#N/A</v>
      </c>
      <c r="AB425" s="102" t="e">
        <f>VLOOKUP($E425,'Erfassung Adressen'!$A:$M,'Erfassung Adressen'!J$1,FALSE)</f>
        <v>#N/A</v>
      </c>
      <c r="AC425" s="102" t="e">
        <f>VLOOKUP($E425,'Erfassung Adressen'!$A:$M,'Erfassung Adressen'!K$1,FALSE)</f>
        <v>#N/A</v>
      </c>
      <c r="AD425" s="102" t="e">
        <f>VLOOKUP($E425,'Erfassung Adressen'!$A:$M,'Erfassung Adressen'!L$1,FALSE)</f>
        <v>#N/A</v>
      </c>
      <c r="AE425" s="102" t="e">
        <f>VLOOKUP($E425,'Erfassung Adressen'!$A:$M,'Erfassung Adressen'!M$1,FALSE)</f>
        <v>#N/A</v>
      </c>
    </row>
    <row r="426" spans="1:31" x14ac:dyDescent="0.2">
      <c r="A426" s="147"/>
      <c r="B426" s="142"/>
      <c r="C426" s="112"/>
      <c r="D426" s="112"/>
      <c r="E426" s="112"/>
      <c r="F426" s="113"/>
      <c r="G426" s="112"/>
      <c r="H426" s="114"/>
      <c r="I426" s="84"/>
      <c r="J426" s="75" t="str">
        <f t="shared" si="31"/>
        <v/>
      </c>
      <c r="K426" s="85" t="str">
        <f>IF(B426="","",VLOOKUP(B426,Taxen!$A$1:$E$13,3,FALSE)*H426)</f>
        <v/>
      </c>
      <c r="L426" s="86" t="str">
        <f>IF(B426="","",VLOOKUP(B426,Taxen!$A$1:$E$13,4,FALSE)*H426)</f>
        <v/>
      </c>
      <c r="M426" s="65"/>
      <c r="N426" s="29" t="str">
        <f>IF(ISERROR(VLOOKUP($B426,Taxen!$A:$D,2,FALSE)*$H426),"",(VLOOKUP($B426,Taxen!$A:$D,2,FALSE)*$H426))</f>
        <v/>
      </c>
      <c r="O426" s="30" t="str">
        <f>IF(ISERROR(VLOOKUP($B426,Taxen!$A:$D,3,FALSE)*$H426),"",(VLOOKUP($B426,Taxen!$A:$D,3,FALSE)*$H426))</f>
        <v/>
      </c>
      <c r="P426" s="31" t="str">
        <f>IF(ISERROR(VLOOKUP($B426,Taxen!$A:$D,4,FALSE)*$H426),"",(VLOOKUP($B426,Taxen!$A:$D,4,FALSE)*$H426))</f>
        <v/>
      </c>
      <c r="Q426" s="32" t="str">
        <f t="shared" si="32"/>
        <v/>
      </c>
      <c r="R426" s="141"/>
      <c r="S426" s="33" t="str">
        <f t="shared" si="33"/>
        <v/>
      </c>
      <c r="T426" s="33" t="str">
        <f>IF(ISERROR(VLOOKUP($B426,Taxen!$A:$E,5,FALSE)),"",(VLOOKUP($B426,Taxen!$A:$E,5,FALSE)))</f>
        <v/>
      </c>
      <c r="U426" s="9" t="str">
        <f t="shared" si="34"/>
        <v>ok</v>
      </c>
      <c r="X426" s="102" t="e">
        <f>VLOOKUP($E426,'Erfassung Adressen'!$A:$M,'Erfassung Adressen'!G$1,FALSE)</f>
        <v>#N/A</v>
      </c>
      <c r="Y426" s="102" t="e">
        <f>VLOOKUP($E426,'Erfassung Adressen'!$A:$M,'Erfassung Adressen'!D$1,FALSE)</f>
        <v>#N/A</v>
      </c>
      <c r="Z426" s="102" t="e">
        <f>VLOOKUP($E426,'Erfassung Adressen'!$A:$M,'Erfassung Adressen'!E$1,FALSE)</f>
        <v>#N/A</v>
      </c>
      <c r="AA426" s="102" t="e">
        <f>VLOOKUP($E426,'Erfassung Adressen'!$A:$M,'Erfassung Adressen'!I$1,FALSE)</f>
        <v>#N/A</v>
      </c>
      <c r="AB426" s="102" t="e">
        <f>VLOOKUP($E426,'Erfassung Adressen'!$A:$M,'Erfassung Adressen'!J$1,FALSE)</f>
        <v>#N/A</v>
      </c>
      <c r="AC426" s="102" t="e">
        <f>VLOOKUP($E426,'Erfassung Adressen'!$A:$M,'Erfassung Adressen'!K$1,FALSE)</f>
        <v>#N/A</v>
      </c>
      <c r="AD426" s="102" t="e">
        <f>VLOOKUP($E426,'Erfassung Adressen'!$A:$M,'Erfassung Adressen'!L$1,FALSE)</f>
        <v>#N/A</v>
      </c>
      <c r="AE426" s="102" t="e">
        <f>VLOOKUP($E426,'Erfassung Adressen'!$A:$M,'Erfassung Adressen'!M$1,FALSE)</f>
        <v>#N/A</v>
      </c>
    </row>
    <row r="427" spans="1:31" x14ac:dyDescent="0.2">
      <c r="A427" s="147"/>
      <c r="B427" s="35"/>
      <c r="C427" s="84"/>
      <c r="D427" s="84"/>
      <c r="E427" s="84"/>
      <c r="F427" s="111"/>
      <c r="G427" s="84"/>
      <c r="H427" s="83"/>
      <c r="I427" s="84"/>
      <c r="J427" s="75" t="str">
        <f t="shared" si="31"/>
        <v/>
      </c>
      <c r="K427" s="85" t="str">
        <f>IF(B427="","",VLOOKUP(B427,Taxen!$A$1:$E$13,3,FALSE)*H427)</f>
        <v/>
      </c>
      <c r="L427" s="86" t="str">
        <f>IF(B427="","",VLOOKUP(B427,Taxen!$A$1:$E$13,4,FALSE)*H427)</f>
        <v/>
      </c>
      <c r="M427" s="65"/>
      <c r="N427" s="29" t="str">
        <f>IF(ISERROR(VLOOKUP($B427,Taxen!$A:$D,2,FALSE)*$H427),"",(VLOOKUP($B427,Taxen!$A:$D,2,FALSE)*$H427))</f>
        <v/>
      </c>
      <c r="O427" s="30" t="str">
        <f>IF(ISERROR(VLOOKUP($B427,Taxen!$A:$D,3,FALSE)*$H427),"",(VLOOKUP($B427,Taxen!$A:$D,3,FALSE)*$H427))</f>
        <v/>
      </c>
      <c r="P427" s="31" t="str">
        <f>IF(ISERROR(VLOOKUP($B427,Taxen!$A:$D,4,FALSE)*$H427),"",(VLOOKUP($B427,Taxen!$A:$D,4,FALSE)*$H427))</f>
        <v/>
      </c>
      <c r="Q427" s="32" t="str">
        <f t="shared" si="32"/>
        <v/>
      </c>
      <c r="R427" s="141"/>
      <c r="S427" s="33" t="str">
        <f t="shared" si="33"/>
        <v/>
      </c>
      <c r="T427" s="33" t="str">
        <f>IF(ISERROR(VLOOKUP($B427,Taxen!$A:$E,5,FALSE)),"",(VLOOKUP($B427,Taxen!$A:$E,5,FALSE)))</f>
        <v/>
      </c>
      <c r="U427" s="9" t="str">
        <f t="shared" si="34"/>
        <v>ok</v>
      </c>
      <c r="X427" s="102" t="e">
        <f>VLOOKUP($E427,'Erfassung Adressen'!$A:$M,'Erfassung Adressen'!G$1,FALSE)</f>
        <v>#N/A</v>
      </c>
      <c r="Y427" s="102" t="e">
        <f>VLOOKUP($E427,'Erfassung Adressen'!$A:$M,'Erfassung Adressen'!D$1,FALSE)</f>
        <v>#N/A</v>
      </c>
      <c r="Z427" s="102" t="e">
        <f>VLOOKUP($E427,'Erfassung Adressen'!$A:$M,'Erfassung Adressen'!E$1,FALSE)</f>
        <v>#N/A</v>
      </c>
      <c r="AA427" s="102" t="e">
        <f>VLOOKUP($E427,'Erfassung Adressen'!$A:$M,'Erfassung Adressen'!I$1,FALSE)</f>
        <v>#N/A</v>
      </c>
      <c r="AB427" s="102" t="e">
        <f>VLOOKUP($E427,'Erfassung Adressen'!$A:$M,'Erfassung Adressen'!J$1,FALSE)</f>
        <v>#N/A</v>
      </c>
      <c r="AC427" s="102" t="e">
        <f>VLOOKUP($E427,'Erfassung Adressen'!$A:$M,'Erfassung Adressen'!K$1,FALSE)</f>
        <v>#N/A</v>
      </c>
      <c r="AD427" s="102" t="e">
        <f>VLOOKUP($E427,'Erfassung Adressen'!$A:$M,'Erfassung Adressen'!L$1,FALSE)</f>
        <v>#N/A</v>
      </c>
      <c r="AE427" s="102" t="e">
        <f>VLOOKUP($E427,'Erfassung Adressen'!$A:$M,'Erfassung Adressen'!M$1,FALSE)</f>
        <v>#N/A</v>
      </c>
    </row>
    <row r="428" spans="1:31" x14ac:dyDescent="0.2">
      <c r="A428" s="147"/>
      <c r="B428" s="142"/>
      <c r="C428" s="112"/>
      <c r="D428" s="112"/>
      <c r="E428" s="112"/>
      <c r="F428" s="113"/>
      <c r="G428" s="112"/>
      <c r="H428" s="114"/>
      <c r="I428" s="84"/>
      <c r="J428" s="75" t="str">
        <f t="shared" si="31"/>
        <v/>
      </c>
      <c r="K428" s="85" t="str">
        <f>IF(B428="","",VLOOKUP(B428,Taxen!$A$1:$E$13,3,FALSE)*H428)</f>
        <v/>
      </c>
      <c r="L428" s="86" t="str">
        <f>IF(B428="","",VLOOKUP(B428,Taxen!$A$1:$E$13,4,FALSE)*H428)</f>
        <v/>
      </c>
      <c r="M428" s="65"/>
      <c r="N428" s="29" t="str">
        <f>IF(ISERROR(VLOOKUP($B428,Taxen!$A:$D,2,FALSE)*$H428),"",(VLOOKUP($B428,Taxen!$A:$D,2,FALSE)*$H428))</f>
        <v/>
      </c>
      <c r="O428" s="30" t="str">
        <f>IF(ISERROR(VLOOKUP($B428,Taxen!$A:$D,3,FALSE)*$H428),"",(VLOOKUP($B428,Taxen!$A:$D,3,FALSE)*$H428))</f>
        <v/>
      </c>
      <c r="P428" s="31" t="str">
        <f>IF(ISERROR(VLOOKUP($B428,Taxen!$A:$D,4,FALSE)*$H428),"",(VLOOKUP($B428,Taxen!$A:$D,4,FALSE)*$H428))</f>
        <v/>
      </c>
      <c r="Q428" s="32" t="str">
        <f t="shared" si="32"/>
        <v/>
      </c>
      <c r="R428" s="141"/>
      <c r="S428" s="33" t="str">
        <f t="shared" si="33"/>
        <v/>
      </c>
      <c r="T428" s="33" t="str">
        <f>IF(ISERROR(VLOOKUP($B428,Taxen!$A:$E,5,FALSE)),"",(VLOOKUP($B428,Taxen!$A:$E,5,FALSE)))</f>
        <v/>
      </c>
      <c r="U428" s="9" t="str">
        <f t="shared" si="34"/>
        <v>ok</v>
      </c>
      <c r="X428" s="102" t="e">
        <f>VLOOKUP($E428,'Erfassung Adressen'!$A:$M,'Erfassung Adressen'!G$1,FALSE)</f>
        <v>#N/A</v>
      </c>
      <c r="Y428" s="102" t="e">
        <f>VLOOKUP($E428,'Erfassung Adressen'!$A:$M,'Erfassung Adressen'!D$1,FALSE)</f>
        <v>#N/A</v>
      </c>
      <c r="Z428" s="102" t="e">
        <f>VLOOKUP($E428,'Erfassung Adressen'!$A:$M,'Erfassung Adressen'!E$1,FALSE)</f>
        <v>#N/A</v>
      </c>
      <c r="AA428" s="102" t="e">
        <f>VLOOKUP($E428,'Erfassung Adressen'!$A:$M,'Erfassung Adressen'!I$1,FALSE)</f>
        <v>#N/A</v>
      </c>
      <c r="AB428" s="102" t="e">
        <f>VLOOKUP($E428,'Erfassung Adressen'!$A:$M,'Erfassung Adressen'!J$1,FALSE)</f>
        <v>#N/A</v>
      </c>
      <c r="AC428" s="102" t="e">
        <f>VLOOKUP($E428,'Erfassung Adressen'!$A:$M,'Erfassung Adressen'!K$1,FALSE)</f>
        <v>#N/A</v>
      </c>
      <c r="AD428" s="102" t="e">
        <f>VLOOKUP($E428,'Erfassung Adressen'!$A:$M,'Erfassung Adressen'!L$1,FALSE)</f>
        <v>#N/A</v>
      </c>
      <c r="AE428" s="102" t="e">
        <f>VLOOKUP($E428,'Erfassung Adressen'!$A:$M,'Erfassung Adressen'!M$1,FALSE)</f>
        <v>#N/A</v>
      </c>
    </row>
    <row r="429" spans="1:31" x14ac:dyDescent="0.2">
      <c r="A429" s="147"/>
      <c r="B429" s="35"/>
      <c r="C429" s="84"/>
      <c r="D429" s="84"/>
      <c r="E429" s="84"/>
      <c r="F429" s="111"/>
      <c r="G429" s="84"/>
      <c r="H429" s="83"/>
      <c r="I429" s="84"/>
      <c r="J429" s="75" t="str">
        <f t="shared" si="31"/>
        <v/>
      </c>
      <c r="K429" s="85" t="str">
        <f>IF(B429="","",VLOOKUP(B429,Taxen!$A$1:$E$13,3,FALSE)*H429)</f>
        <v/>
      </c>
      <c r="L429" s="86" t="str">
        <f>IF(B429="","",VLOOKUP(B429,Taxen!$A$1:$E$13,4,FALSE)*H429)</f>
        <v/>
      </c>
      <c r="M429" s="65"/>
      <c r="N429" s="29" t="str">
        <f>IF(ISERROR(VLOOKUP($B429,Taxen!$A:$D,2,FALSE)*$H429),"",(VLOOKUP($B429,Taxen!$A:$D,2,FALSE)*$H429))</f>
        <v/>
      </c>
      <c r="O429" s="30" t="str">
        <f>IF(ISERROR(VLOOKUP($B429,Taxen!$A:$D,3,FALSE)*$H429),"",(VLOOKUP($B429,Taxen!$A:$D,3,FALSE)*$H429))</f>
        <v/>
      </c>
      <c r="P429" s="31" t="str">
        <f>IF(ISERROR(VLOOKUP($B429,Taxen!$A:$D,4,FALSE)*$H429),"",(VLOOKUP($B429,Taxen!$A:$D,4,FALSE)*$H429))</f>
        <v/>
      </c>
      <c r="Q429" s="32" t="str">
        <f t="shared" si="32"/>
        <v/>
      </c>
      <c r="R429" s="141"/>
      <c r="S429" s="33" t="str">
        <f t="shared" si="33"/>
        <v/>
      </c>
      <c r="T429" s="33" t="str">
        <f>IF(ISERROR(VLOOKUP($B429,Taxen!$A:$E,5,FALSE)),"",(VLOOKUP($B429,Taxen!$A:$E,5,FALSE)))</f>
        <v/>
      </c>
      <c r="U429" s="9" t="str">
        <f t="shared" si="34"/>
        <v>ok</v>
      </c>
      <c r="X429" s="102" t="e">
        <f>VLOOKUP($E429,'Erfassung Adressen'!$A:$M,'Erfassung Adressen'!G$1,FALSE)</f>
        <v>#N/A</v>
      </c>
      <c r="Y429" s="102" t="e">
        <f>VLOOKUP($E429,'Erfassung Adressen'!$A:$M,'Erfassung Adressen'!D$1,FALSE)</f>
        <v>#N/A</v>
      </c>
      <c r="Z429" s="102" t="e">
        <f>VLOOKUP($E429,'Erfassung Adressen'!$A:$M,'Erfassung Adressen'!E$1,FALSE)</f>
        <v>#N/A</v>
      </c>
      <c r="AA429" s="102" t="e">
        <f>VLOOKUP($E429,'Erfassung Adressen'!$A:$M,'Erfassung Adressen'!I$1,FALSE)</f>
        <v>#N/A</v>
      </c>
      <c r="AB429" s="102" t="e">
        <f>VLOOKUP($E429,'Erfassung Adressen'!$A:$M,'Erfassung Adressen'!J$1,FALSE)</f>
        <v>#N/A</v>
      </c>
      <c r="AC429" s="102" t="e">
        <f>VLOOKUP($E429,'Erfassung Adressen'!$A:$M,'Erfassung Adressen'!K$1,FALSE)</f>
        <v>#N/A</v>
      </c>
      <c r="AD429" s="102" t="e">
        <f>VLOOKUP($E429,'Erfassung Adressen'!$A:$M,'Erfassung Adressen'!L$1,FALSE)</f>
        <v>#N/A</v>
      </c>
      <c r="AE429" s="102" t="e">
        <f>VLOOKUP($E429,'Erfassung Adressen'!$A:$M,'Erfassung Adressen'!M$1,FALSE)</f>
        <v>#N/A</v>
      </c>
    </row>
    <row r="430" spans="1:31" x14ac:dyDescent="0.2">
      <c r="A430" s="147"/>
      <c r="B430" s="142"/>
      <c r="C430" s="112"/>
      <c r="D430" s="112"/>
      <c r="E430" s="112"/>
      <c r="F430" s="113"/>
      <c r="G430" s="112"/>
      <c r="H430" s="114"/>
      <c r="I430" s="84"/>
      <c r="J430" s="75" t="str">
        <f t="shared" si="31"/>
        <v/>
      </c>
      <c r="K430" s="85" t="str">
        <f>IF(B430="","",VLOOKUP(B430,Taxen!$A$1:$E$13,3,FALSE)*H430)</f>
        <v/>
      </c>
      <c r="L430" s="86" t="str">
        <f>IF(B430="","",VLOOKUP(B430,Taxen!$A$1:$E$13,4,FALSE)*H430)</f>
        <v/>
      </c>
      <c r="M430" s="65"/>
      <c r="N430" s="29" t="str">
        <f>IF(ISERROR(VLOOKUP($B430,Taxen!$A:$D,2,FALSE)*$H430),"",(VLOOKUP($B430,Taxen!$A:$D,2,FALSE)*$H430))</f>
        <v/>
      </c>
      <c r="O430" s="30" t="str">
        <f>IF(ISERROR(VLOOKUP($B430,Taxen!$A:$D,3,FALSE)*$H430),"",(VLOOKUP($B430,Taxen!$A:$D,3,FALSE)*$H430))</f>
        <v/>
      </c>
      <c r="P430" s="31" t="str">
        <f>IF(ISERROR(VLOOKUP($B430,Taxen!$A:$D,4,FALSE)*$H430),"",(VLOOKUP($B430,Taxen!$A:$D,4,FALSE)*$H430))</f>
        <v/>
      </c>
      <c r="Q430" s="32" t="str">
        <f t="shared" si="32"/>
        <v/>
      </c>
      <c r="R430" s="141"/>
      <c r="S430" s="33" t="str">
        <f t="shared" si="33"/>
        <v/>
      </c>
      <c r="T430" s="33" t="str">
        <f>IF(ISERROR(VLOOKUP($B430,Taxen!$A:$E,5,FALSE)),"",(VLOOKUP($B430,Taxen!$A:$E,5,FALSE)))</f>
        <v/>
      </c>
      <c r="U430" s="9" t="str">
        <f t="shared" si="34"/>
        <v>ok</v>
      </c>
      <c r="X430" s="102" t="e">
        <f>VLOOKUP($E430,'Erfassung Adressen'!$A:$M,'Erfassung Adressen'!G$1,FALSE)</f>
        <v>#N/A</v>
      </c>
      <c r="Y430" s="102" t="e">
        <f>VLOOKUP($E430,'Erfassung Adressen'!$A:$M,'Erfassung Adressen'!D$1,FALSE)</f>
        <v>#N/A</v>
      </c>
      <c r="Z430" s="102" t="e">
        <f>VLOOKUP($E430,'Erfassung Adressen'!$A:$M,'Erfassung Adressen'!E$1,FALSE)</f>
        <v>#N/A</v>
      </c>
      <c r="AA430" s="102" t="e">
        <f>VLOOKUP($E430,'Erfassung Adressen'!$A:$M,'Erfassung Adressen'!I$1,FALSE)</f>
        <v>#N/A</v>
      </c>
      <c r="AB430" s="102" t="e">
        <f>VLOOKUP($E430,'Erfassung Adressen'!$A:$M,'Erfassung Adressen'!J$1,FALSE)</f>
        <v>#N/A</v>
      </c>
      <c r="AC430" s="102" t="e">
        <f>VLOOKUP($E430,'Erfassung Adressen'!$A:$M,'Erfassung Adressen'!K$1,FALSE)</f>
        <v>#N/A</v>
      </c>
      <c r="AD430" s="102" t="e">
        <f>VLOOKUP($E430,'Erfassung Adressen'!$A:$M,'Erfassung Adressen'!L$1,FALSE)</f>
        <v>#N/A</v>
      </c>
      <c r="AE430" s="102" t="e">
        <f>VLOOKUP($E430,'Erfassung Adressen'!$A:$M,'Erfassung Adressen'!M$1,FALSE)</f>
        <v>#N/A</v>
      </c>
    </row>
    <row r="431" spans="1:31" x14ac:dyDescent="0.2">
      <c r="A431" s="147"/>
      <c r="B431" s="35"/>
      <c r="C431" s="84"/>
      <c r="D431" s="84"/>
      <c r="E431" s="84"/>
      <c r="F431" s="111"/>
      <c r="G431" s="84"/>
      <c r="H431" s="83"/>
      <c r="I431" s="84"/>
      <c r="J431" s="75" t="str">
        <f t="shared" si="31"/>
        <v/>
      </c>
      <c r="K431" s="85" t="str">
        <f>IF(B431="","",VLOOKUP(B431,Taxen!$A$1:$E$13,3,FALSE)*H431)</f>
        <v/>
      </c>
      <c r="L431" s="86" t="str">
        <f>IF(B431="","",VLOOKUP(B431,Taxen!$A$1:$E$13,4,FALSE)*H431)</f>
        <v/>
      </c>
      <c r="M431" s="65"/>
      <c r="N431" s="29" t="str">
        <f>IF(ISERROR(VLOOKUP($B431,Taxen!$A:$D,2,FALSE)*$H431),"",(VLOOKUP($B431,Taxen!$A:$D,2,FALSE)*$H431))</f>
        <v/>
      </c>
      <c r="O431" s="30" t="str">
        <f>IF(ISERROR(VLOOKUP($B431,Taxen!$A:$D,3,FALSE)*$H431),"",(VLOOKUP($B431,Taxen!$A:$D,3,FALSE)*$H431))</f>
        <v/>
      </c>
      <c r="P431" s="31" t="str">
        <f>IF(ISERROR(VLOOKUP($B431,Taxen!$A:$D,4,FALSE)*$H431),"",(VLOOKUP($B431,Taxen!$A:$D,4,FALSE)*$H431))</f>
        <v/>
      </c>
      <c r="Q431" s="32" t="str">
        <f t="shared" si="32"/>
        <v/>
      </c>
      <c r="R431" s="141"/>
      <c r="S431" s="33" t="str">
        <f t="shared" si="33"/>
        <v/>
      </c>
      <c r="T431" s="33" t="str">
        <f>IF(ISERROR(VLOOKUP($B431,Taxen!$A:$E,5,FALSE)),"",(VLOOKUP($B431,Taxen!$A:$E,5,FALSE)))</f>
        <v/>
      </c>
      <c r="U431" s="9" t="str">
        <f t="shared" si="34"/>
        <v>ok</v>
      </c>
      <c r="X431" s="102" t="e">
        <f>VLOOKUP($E431,'Erfassung Adressen'!$A:$M,'Erfassung Adressen'!G$1,FALSE)</f>
        <v>#N/A</v>
      </c>
      <c r="Y431" s="102" t="e">
        <f>VLOOKUP($E431,'Erfassung Adressen'!$A:$M,'Erfassung Adressen'!D$1,FALSE)</f>
        <v>#N/A</v>
      </c>
      <c r="Z431" s="102" t="e">
        <f>VLOOKUP($E431,'Erfassung Adressen'!$A:$M,'Erfassung Adressen'!E$1,FALSE)</f>
        <v>#N/A</v>
      </c>
      <c r="AA431" s="102" t="e">
        <f>VLOOKUP($E431,'Erfassung Adressen'!$A:$M,'Erfassung Adressen'!I$1,FALSE)</f>
        <v>#N/A</v>
      </c>
      <c r="AB431" s="102" t="e">
        <f>VLOOKUP($E431,'Erfassung Adressen'!$A:$M,'Erfassung Adressen'!J$1,FALSE)</f>
        <v>#N/A</v>
      </c>
      <c r="AC431" s="102" t="e">
        <f>VLOOKUP($E431,'Erfassung Adressen'!$A:$M,'Erfassung Adressen'!K$1,FALSE)</f>
        <v>#N/A</v>
      </c>
      <c r="AD431" s="102" t="e">
        <f>VLOOKUP($E431,'Erfassung Adressen'!$A:$M,'Erfassung Adressen'!L$1,FALSE)</f>
        <v>#N/A</v>
      </c>
      <c r="AE431" s="102" t="e">
        <f>VLOOKUP($E431,'Erfassung Adressen'!$A:$M,'Erfassung Adressen'!M$1,FALSE)</f>
        <v>#N/A</v>
      </c>
    </row>
    <row r="432" spans="1:31" x14ac:dyDescent="0.2">
      <c r="A432" s="147"/>
      <c r="B432" s="142"/>
      <c r="C432" s="112"/>
      <c r="D432" s="112"/>
      <c r="E432" s="112"/>
      <c r="F432" s="113"/>
      <c r="G432" s="112"/>
      <c r="H432" s="114"/>
      <c r="I432" s="84"/>
      <c r="J432" s="75" t="str">
        <f t="shared" si="31"/>
        <v/>
      </c>
      <c r="K432" s="85" t="str">
        <f>IF(B432="","",VLOOKUP(B432,Taxen!$A$1:$E$13,3,FALSE)*H432)</f>
        <v/>
      </c>
      <c r="L432" s="86" t="str">
        <f>IF(B432="","",VLOOKUP(B432,Taxen!$A$1:$E$13,4,FALSE)*H432)</f>
        <v/>
      </c>
      <c r="M432" s="65"/>
      <c r="N432" s="29" t="str">
        <f>IF(ISERROR(VLOOKUP($B432,Taxen!$A:$D,2,FALSE)*$H432),"",(VLOOKUP($B432,Taxen!$A:$D,2,FALSE)*$H432))</f>
        <v/>
      </c>
      <c r="O432" s="30" t="str">
        <f>IF(ISERROR(VLOOKUP($B432,Taxen!$A:$D,3,FALSE)*$H432),"",(VLOOKUP($B432,Taxen!$A:$D,3,FALSE)*$H432))</f>
        <v/>
      </c>
      <c r="P432" s="31" t="str">
        <f>IF(ISERROR(VLOOKUP($B432,Taxen!$A:$D,4,FALSE)*$H432),"",(VLOOKUP($B432,Taxen!$A:$D,4,FALSE)*$H432))</f>
        <v/>
      </c>
      <c r="Q432" s="32" t="str">
        <f t="shared" si="32"/>
        <v/>
      </c>
      <c r="R432" s="141"/>
      <c r="S432" s="33" t="str">
        <f t="shared" si="33"/>
        <v/>
      </c>
      <c r="T432" s="33" t="str">
        <f>IF(ISERROR(VLOOKUP($B432,Taxen!$A:$E,5,FALSE)),"",(VLOOKUP($B432,Taxen!$A:$E,5,FALSE)))</f>
        <v/>
      </c>
      <c r="U432" s="9" t="str">
        <f t="shared" si="34"/>
        <v>ok</v>
      </c>
      <c r="X432" s="102" t="e">
        <f>VLOOKUP($E432,'Erfassung Adressen'!$A:$M,'Erfassung Adressen'!G$1,FALSE)</f>
        <v>#N/A</v>
      </c>
      <c r="Y432" s="102" t="e">
        <f>VLOOKUP($E432,'Erfassung Adressen'!$A:$M,'Erfassung Adressen'!D$1,FALSE)</f>
        <v>#N/A</v>
      </c>
      <c r="Z432" s="102" t="e">
        <f>VLOOKUP($E432,'Erfassung Adressen'!$A:$M,'Erfassung Adressen'!E$1,FALSE)</f>
        <v>#N/A</v>
      </c>
      <c r="AA432" s="102" t="e">
        <f>VLOOKUP($E432,'Erfassung Adressen'!$A:$M,'Erfassung Adressen'!I$1,FALSE)</f>
        <v>#N/A</v>
      </c>
      <c r="AB432" s="102" t="e">
        <f>VLOOKUP($E432,'Erfassung Adressen'!$A:$M,'Erfassung Adressen'!J$1,FALSE)</f>
        <v>#N/A</v>
      </c>
      <c r="AC432" s="102" t="e">
        <f>VLOOKUP($E432,'Erfassung Adressen'!$A:$M,'Erfassung Adressen'!K$1,FALSE)</f>
        <v>#N/A</v>
      </c>
      <c r="AD432" s="102" t="e">
        <f>VLOOKUP($E432,'Erfassung Adressen'!$A:$M,'Erfassung Adressen'!L$1,FALSE)</f>
        <v>#N/A</v>
      </c>
      <c r="AE432" s="102" t="e">
        <f>VLOOKUP($E432,'Erfassung Adressen'!$A:$M,'Erfassung Adressen'!M$1,FALSE)</f>
        <v>#N/A</v>
      </c>
    </row>
    <row r="433" spans="1:31" x14ac:dyDescent="0.2">
      <c r="A433" s="147"/>
      <c r="B433" s="35"/>
      <c r="C433" s="84"/>
      <c r="D433" s="84"/>
      <c r="E433" s="84"/>
      <c r="F433" s="111"/>
      <c r="G433" s="84"/>
      <c r="H433" s="83"/>
      <c r="I433" s="84"/>
      <c r="J433" s="75" t="str">
        <f t="shared" si="31"/>
        <v/>
      </c>
      <c r="K433" s="85" t="str">
        <f>IF(B433="","",VLOOKUP(B433,Taxen!$A$1:$E$13,3,FALSE)*H433)</f>
        <v/>
      </c>
      <c r="L433" s="86" t="str">
        <f>IF(B433="","",VLOOKUP(B433,Taxen!$A$1:$E$13,4,FALSE)*H433)</f>
        <v/>
      </c>
      <c r="M433" s="65"/>
      <c r="N433" s="29" t="str">
        <f>IF(ISERROR(VLOOKUP($B433,Taxen!$A:$D,2,FALSE)*$H433),"",(VLOOKUP($B433,Taxen!$A:$D,2,FALSE)*$H433))</f>
        <v/>
      </c>
      <c r="O433" s="30" t="str">
        <f>IF(ISERROR(VLOOKUP($B433,Taxen!$A:$D,3,FALSE)*$H433),"",(VLOOKUP($B433,Taxen!$A:$D,3,FALSE)*$H433))</f>
        <v/>
      </c>
      <c r="P433" s="31" t="str">
        <f>IF(ISERROR(VLOOKUP($B433,Taxen!$A:$D,4,FALSE)*$H433),"",(VLOOKUP($B433,Taxen!$A:$D,4,FALSE)*$H433))</f>
        <v/>
      </c>
      <c r="Q433" s="32" t="str">
        <f t="shared" si="32"/>
        <v/>
      </c>
      <c r="R433" s="141"/>
      <c r="S433" s="33" t="str">
        <f t="shared" si="33"/>
        <v/>
      </c>
      <c r="T433" s="33" t="str">
        <f>IF(ISERROR(VLOOKUP($B433,Taxen!$A:$E,5,FALSE)),"",(VLOOKUP($B433,Taxen!$A:$E,5,FALSE)))</f>
        <v/>
      </c>
      <c r="U433" s="9" t="str">
        <f t="shared" si="34"/>
        <v>ok</v>
      </c>
      <c r="X433" s="102" t="e">
        <f>VLOOKUP($E433,'Erfassung Adressen'!$A:$M,'Erfassung Adressen'!G$1,FALSE)</f>
        <v>#N/A</v>
      </c>
      <c r="Y433" s="102" t="e">
        <f>VLOOKUP($E433,'Erfassung Adressen'!$A:$M,'Erfassung Adressen'!D$1,FALSE)</f>
        <v>#N/A</v>
      </c>
      <c r="Z433" s="102" t="e">
        <f>VLOOKUP($E433,'Erfassung Adressen'!$A:$M,'Erfassung Adressen'!E$1,FALSE)</f>
        <v>#N/A</v>
      </c>
      <c r="AA433" s="102" t="e">
        <f>VLOOKUP($E433,'Erfassung Adressen'!$A:$M,'Erfassung Adressen'!I$1,FALSE)</f>
        <v>#N/A</v>
      </c>
      <c r="AB433" s="102" t="e">
        <f>VLOOKUP($E433,'Erfassung Adressen'!$A:$M,'Erfassung Adressen'!J$1,FALSE)</f>
        <v>#N/A</v>
      </c>
      <c r="AC433" s="102" t="e">
        <f>VLOOKUP($E433,'Erfassung Adressen'!$A:$M,'Erfassung Adressen'!K$1,FALSE)</f>
        <v>#N/A</v>
      </c>
      <c r="AD433" s="102" t="e">
        <f>VLOOKUP($E433,'Erfassung Adressen'!$A:$M,'Erfassung Adressen'!L$1,FALSE)</f>
        <v>#N/A</v>
      </c>
      <c r="AE433" s="102" t="e">
        <f>VLOOKUP($E433,'Erfassung Adressen'!$A:$M,'Erfassung Adressen'!M$1,FALSE)</f>
        <v>#N/A</v>
      </c>
    </row>
    <row r="434" spans="1:31" x14ac:dyDescent="0.2">
      <c r="A434" s="147"/>
      <c r="B434" s="142"/>
      <c r="C434" s="112"/>
      <c r="D434" s="112"/>
      <c r="E434" s="112"/>
      <c r="F434" s="113"/>
      <c r="G434" s="112"/>
      <c r="H434" s="114"/>
      <c r="I434" s="84"/>
      <c r="J434" s="75" t="str">
        <f t="shared" si="31"/>
        <v/>
      </c>
      <c r="K434" s="85" t="str">
        <f>IF(B434="","",VLOOKUP(B434,Taxen!$A$1:$E$13,3,FALSE)*H434)</f>
        <v/>
      </c>
      <c r="L434" s="86" t="str">
        <f>IF(B434="","",VLOOKUP(B434,Taxen!$A$1:$E$13,4,FALSE)*H434)</f>
        <v/>
      </c>
      <c r="M434" s="65"/>
      <c r="N434" s="29" t="str">
        <f>IF(ISERROR(VLOOKUP($B434,Taxen!$A:$D,2,FALSE)*$H434),"",(VLOOKUP($B434,Taxen!$A:$D,2,FALSE)*$H434))</f>
        <v/>
      </c>
      <c r="O434" s="30" t="str">
        <f>IF(ISERROR(VLOOKUP($B434,Taxen!$A:$D,3,FALSE)*$H434),"",(VLOOKUP($B434,Taxen!$A:$D,3,FALSE)*$H434))</f>
        <v/>
      </c>
      <c r="P434" s="31" t="str">
        <f>IF(ISERROR(VLOOKUP($B434,Taxen!$A:$D,4,FALSE)*$H434),"",(VLOOKUP($B434,Taxen!$A:$D,4,FALSE)*$H434))</f>
        <v/>
      </c>
      <c r="Q434" s="32" t="str">
        <f t="shared" si="32"/>
        <v/>
      </c>
      <c r="R434" s="141"/>
      <c r="S434" s="33" t="str">
        <f t="shared" si="33"/>
        <v/>
      </c>
      <c r="T434" s="33" t="str">
        <f>IF(ISERROR(VLOOKUP($B434,Taxen!$A:$E,5,FALSE)),"",(VLOOKUP($B434,Taxen!$A:$E,5,FALSE)))</f>
        <v/>
      </c>
      <c r="U434" s="9" t="str">
        <f t="shared" si="34"/>
        <v>ok</v>
      </c>
      <c r="X434" s="102" t="e">
        <f>VLOOKUP($E434,'Erfassung Adressen'!$A:$M,'Erfassung Adressen'!G$1,FALSE)</f>
        <v>#N/A</v>
      </c>
      <c r="Y434" s="102" t="e">
        <f>VLOOKUP($E434,'Erfassung Adressen'!$A:$M,'Erfassung Adressen'!D$1,FALSE)</f>
        <v>#N/A</v>
      </c>
      <c r="Z434" s="102" t="e">
        <f>VLOOKUP($E434,'Erfassung Adressen'!$A:$M,'Erfassung Adressen'!E$1,FALSE)</f>
        <v>#N/A</v>
      </c>
      <c r="AA434" s="102" t="e">
        <f>VLOOKUP($E434,'Erfassung Adressen'!$A:$M,'Erfassung Adressen'!I$1,FALSE)</f>
        <v>#N/A</v>
      </c>
      <c r="AB434" s="102" t="e">
        <f>VLOOKUP($E434,'Erfassung Adressen'!$A:$M,'Erfassung Adressen'!J$1,FALSE)</f>
        <v>#N/A</v>
      </c>
      <c r="AC434" s="102" t="e">
        <f>VLOOKUP($E434,'Erfassung Adressen'!$A:$M,'Erfassung Adressen'!K$1,FALSE)</f>
        <v>#N/A</v>
      </c>
      <c r="AD434" s="102" t="e">
        <f>VLOOKUP($E434,'Erfassung Adressen'!$A:$M,'Erfassung Adressen'!L$1,FALSE)</f>
        <v>#N/A</v>
      </c>
      <c r="AE434" s="102" t="e">
        <f>VLOOKUP($E434,'Erfassung Adressen'!$A:$M,'Erfassung Adressen'!M$1,FALSE)</f>
        <v>#N/A</v>
      </c>
    </row>
    <row r="435" spans="1:31" x14ac:dyDescent="0.2">
      <c r="A435" s="147"/>
      <c r="B435" s="35"/>
      <c r="C435" s="84"/>
      <c r="D435" s="84"/>
      <c r="E435" s="84"/>
      <c r="F435" s="111"/>
      <c r="G435" s="84"/>
      <c r="H435" s="83"/>
      <c r="I435" s="84"/>
      <c r="J435" s="75" t="str">
        <f t="shared" si="31"/>
        <v/>
      </c>
      <c r="K435" s="85" t="str">
        <f>IF(B435="","",VLOOKUP(B435,Taxen!$A$1:$E$13,3,FALSE)*H435)</f>
        <v/>
      </c>
      <c r="L435" s="86" t="str">
        <f>IF(B435="","",VLOOKUP(B435,Taxen!$A$1:$E$13,4,FALSE)*H435)</f>
        <v/>
      </c>
      <c r="M435" s="65"/>
      <c r="N435" s="29" t="str">
        <f>IF(ISERROR(VLOOKUP($B435,Taxen!$A:$D,2,FALSE)*$H435),"",(VLOOKUP($B435,Taxen!$A:$D,2,FALSE)*$H435))</f>
        <v/>
      </c>
      <c r="O435" s="30" t="str">
        <f>IF(ISERROR(VLOOKUP($B435,Taxen!$A:$D,3,FALSE)*$H435),"",(VLOOKUP($B435,Taxen!$A:$D,3,FALSE)*$H435))</f>
        <v/>
      </c>
      <c r="P435" s="31" t="str">
        <f>IF(ISERROR(VLOOKUP($B435,Taxen!$A:$D,4,FALSE)*$H435),"",(VLOOKUP($B435,Taxen!$A:$D,4,FALSE)*$H435))</f>
        <v/>
      </c>
      <c r="Q435" s="32" t="str">
        <f t="shared" si="32"/>
        <v/>
      </c>
      <c r="R435" s="141"/>
      <c r="S435" s="33" t="str">
        <f t="shared" si="33"/>
        <v/>
      </c>
      <c r="T435" s="33" t="str">
        <f>IF(ISERROR(VLOOKUP($B435,Taxen!$A:$E,5,FALSE)),"",(VLOOKUP($B435,Taxen!$A:$E,5,FALSE)))</f>
        <v/>
      </c>
      <c r="U435" s="9" t="str">
        <f t="shared" si="34"/>
        <v>ok</v>
      </c>
      <c r="X435" s="102" t="e">
        <f>VLOOKUP($E435,'Erfassung Adressen'!$A:$M,'Erfassung Adressen'!G$1,FALSE)</f>
        <v>#N/A</v>
      </c>
      <c r="Y435" s="102" t="e">
        <f>VLOOKUP($E435,'Erfassung Adressen'!$A:$M,'Erfassung Adressen'!D$1,FALSE)</f>
        <v>#N/A</v>
      </c>
      <c r="Z435" s="102" t="e">
        <f>VLOOKUP($E435,'Erfassung Adressen'!$A:$M,'Erfassung Adressen'!E$1,FALSE)</f>
        <v>#N/A</v>
      </c>
      <c r="AA435" s="102" t="e">
        <f>VLOOKUP($E435,'Erfassung Adressen'!$A:$M,'Erfassung Adressen'!I$1,FALSE)</f>
        <v>#N/A</v>
      </c>
      <c r="AB435" s="102" t="e">
        <f>VLOOKUP($E435,'Erfassung Adressen'!$A:$M,'Erfassung Adressen'!J$1,FALSE)</f>
        <v>#N/A</v>
      </c>
      <c r="AC435" s="102" t="e">
        <f>VLOOKUP($E435,'Erfassung Adressen'!$A:$M,'Erfassung Adressen'!K$1,FALSE)</f>
        <v>#N/A</v>
      </c>
      <c r="AD435" s="102" t="e">
        <f>VLOOKUP($E435,'Erfassung Adressen'!$A:$M,'Erfassung Adressen'!L$1,FALSE)</f>
        <v>#N/A</v>
      </c>
      <c r="AE435" s="102" t="e">
        <f>VLOOKUP($E435,'Erfassung Adressen'!$A:$M,'Erfassung Adressen'!M$1,FALSE)</f>
        <v>#N/A</v>
      </c>
    </row>
    <row r="436" spans="1:31" x14ac:dyDescent="0.2">
      <c r="A436" s="147"/>
      <c r="B436" s="142"/>
      <c r="C436" s="112"/>
      <c r="D436" s="112"/>
      <c r="E436" s="112"/>
      <c r="F436" s="113"/>
      <c r="G436" s="112"/>
      <c r="H436" s="114"/>
      <c r="I436" s="84"/>
      <c r="J436" s="75" t="str">
        <f t="shared" si="31"/>
        <v/>
      </c>
      <c r="K436" s="85" t="str">
        <f>IF(B436="","",VLOOKUP(B436,Taxen!$A$1:$E$13,3,FALSE)*H436)</f>
        <v/>
      </c>
      <c r="L436" s="86" t="str">
        <f>IF(B436="","",VLOOKUP(B436,Taxen!$A$1:$E$13,4,FALSE)*H436)</f>
        <v/>
      </c>
      <c r="M436" s="65"/>
      <c r="N436" s="29" t="str">
        <f>IF(ISERROR(VLOOKUP($B436,Taxen!$A:$D,2,FALSE)*$H436),"",(VLOOKUP($B436,Taxen!$A:$D,2,FALSE)*$H436))</f>
        <v/>
      </c>
      <c r="O436" s="30" t="str">
        <f>IF(ISERROR(VLOOKUP($B436,Taxen!$A:$D,3,FALSE)*$H436),"",(VLOOKUP($B436,Taxen!$A:$D,3,FALSE)*$H436))</f>
        <v/>
      </c>
      <c r="P436" s="31" t="str">
        <f>IF(ISERROR(VLOOKUP($B436,Taxen!$A:$D,4,FALSE)*$H436),"",(VLOOKUP($B436,Taxen!$A:$D,4,FALSE)*$H436))</f>
        <v/>
      </c>
      <c r="Q436" s="32" t="str">
        <f t="shared" si="32"/>
        <v/>
      </c>
      <c r="R436" s="141"/>
      <c r="S436" s="33" t="str">
        <f t="shared" si="33"/>
        <v/>
      </c>
      <c r="T436" s="33" t="str">
        <f>IF(ISERROR(VLOOKUP($B436,Taxen!$A:$E,5,FALSE)),"",(VLOOKUP($B436,Taxen!$A:$E,5,FALSE)))</f>
        <v/>
      </c>
      <c r="U436" s="9" t="str">
        <f t="shared" si="34"/>
        <v>ok</v>
      </c>
      <c r="X436" s="102" t="e">
        <f>VLOOKUP($E436,'Erfassung Adressen'!$A:$M,'Erfassung Adressen'!G$1,FALSE)</f>
        <v>#N/A</v>
      </c>
      <c r="Y436" s="102" t="e">
        <f>VLOOKUP($E436,'Erfassung Adressen'!$A:$M,'Erfassung Adressen'!D$1,FALSE)</f>
        <v>#N/A</v>
      </c>
      <c r="Z436" s="102" t="e">
        <f>VLOOKUP($E436,'Erfassung Adressen'!$A:$M,'Erfassung Adressen'!E$1,FALSE)</f>
        <v>#N/A</v>
      </c>
      <c r="AA436" s="102" t="e">
        <f>VLOOKUP($E436,'Erfassung Adressen'!$A:$M,'Erfassung Adressen'!I$1,FALSE)</f>
        <v>#N/A</v>
      </c>
      <c r="AB436" s="102" t="e">
        <f>VLOOKUP($E436,'Erfassung Adressen'!$A:$M,'Erfassung Adressen'!J$1,FALSE)</f>
        <v>#N/A</v>
      </c>
      <c r="AC436" s="102" t="e">
        <f>VLOOKUP($E436,'Erfassung Adressen'!$A:$M,'Erfassung Adressen'!K$1,FALSE)</f>
        <v>#N/A</v>
      </c>
      <c r="AD436" s="102" t="e">
        <f>VLOOKUP($E436,'Erfassung Adressen'!$A:$M,'Erfassung Adressen'!L$1,FALSE)</f>
        <v>#N/A</v>
      </c>
      <c r="AE436" s="102" t="e">
        <f>VLOOKUP($E436,'Erfassung Adressen'!$A:$M,'Erfassung Adressen'!M$1,FALSE)</f>
        <v>#N/A</v>
      </c>
    </row>
    <row r="437" spans="1:31" x14ac:dyDescent="0.2">
      <c r="A437" s="147"/>
      <c r="B437" s="35"/>
      <c r="C437" s="84"/>
      <c r="D437" s="84"/>
      <c r="E437" s="84"/>
      <c r="F437" s="111"/>
      <c r="G437" s="84"/>
      <c r="H437" s="83"/>
      <c r="I437" s="84"/>
      <c r="J437" s="75" t="str">
        <f t="shared" si="31"/>
        <v/>
      </c>
      <c r="K437" s="85" t="str">
        <f>IF(B437="","",VLOOKUP(B437,Taxen!$A$1:$E$13,3,FALSE)*H437)</f>
        <v/>
      </c>
      <c r="L437" s="86" t="str">
        <f>IF(B437="","",VLOOKUP(B437,Taxen!$A$1:$E$13,4,FALSE)*H437)</f>
        <v/>
      </c>
      <c r="M437" s="65"/>
      <c r="N437" s="29" t="str">
        <f>IF(ISERROR(VLOOKUP($B437,Taxen!$A:$D,2,FALSE)*$H437),"",(VLOOKUP($B437,Taxen!$A:$D,2,FALSE)*$H437))</f>
        <v/>
      </c>
      <c r="O437" s="30" t="str">
        <f>IF(ISERROR(VLOOKUP($B437,Taxen!$A:$D,3,FALSE)*$H437),"",(VLOOKUP($B437,Taxen!$A:$D,3,FALSE)*$H437))</f>
        <v/>
      </c>
      <c r="P437" s="31" t="str">
        <f>IF(ISERROR(VLOOKUP($B437,Taxen!$A:$D,4,FALSE)*$H437),"",(VLOOKUP($B437,Taxen!$A:$D,4,FALSE)*$H437))</f>
        <v/>
      </c>
      <c r="Q437" s="32" t="str">
        <f t="shared" si="32"/>
        <v/>
      </c>
      <c r="R437" s="141"/>
      <c r="S437" s="33" t="str">
        <f t="shared" si="33"/>
        <v/>
      </c>
      <c r="T437" s="33" t="str">
        <f>IF(ISERROR(VLOOKUP($B437,Taxen!$A:$E,5,FALSE)),"",(VLOOKUP($B437,Taxen!$A:$E,5,FALSE)))</f>
        <v/>
      </c>
      <c r="U437" s="9" t="str">
        <f t="shared" si="34"/>
        <v>ok</v>
      </c>
      <c r="X437" s="102" t="e">
        <f>VLOOKUP($E437,'Erfassung Adressen'!$A:$M,'Erfassung Adressen'!G$1,FALSE)</f>
        <v>#N/A</v>
      </c>
      <c r="Y437" s="102" t="e">
        <f>VLOOKUP($E437,'Erfassung Adressen'!$A:$M,'Erfassung Adressen'!D$1,FALSE)</f>
        <v>#N/A</v>
      </c>
      <c r="Z437" s="102" t="e">
        <f>VLOOKUP($E437,'Erfassung Adressen'!$A:$M,'Erfassung Adressen'!E$1,FALSE)</f>
        <v>#N/A</v>
      </c>
      <c r="AA437" s="102" t="e">
        <f>VLOOKUP($E437,'Erfassung Adressen'!$A:$M,'Erfassung Adressen'!I$1,FALSE)</f>
        <v>#N/A</v>
      </c>
      <c r="AB437" s="102" t="e">
        <f>VLOOKUP($E437,'Erfassung Adressen'!$A:$M,'Erfassung Adressen'!J$1,FALSE)</f>
        <v>#N/A</v>
      </c>
      <c r="AC437" s="102" t="e">
        <f>VLOOKUP($E437,'Erfassung Adressen'!$A:$M,'Erfassung Adressen'!K$1,FALSE)</f>
        <v>#N/A</v>
      </c>
      <c r="AD437" s="102" t="e">
        <f>VLOOKUP($E437,'Erfassung Adressen'!$A:$M,'Erfassung Adressen'!L$1,FALSE)</f>
        <v>#N/A</v>
      </c>
      <c r="AE437" s="102" t="e">
        <f>VLOOKUP($E437,'Erfassung Adressen'!$A:$M,'Erfassung Adressen'!M$1,FALSE)</f>
        <v>#N/A</v>
      </c>
    </row>
    <row r="438" spans="1:31" x14ac:dyDescent="0.2">
      <c r="A438" s="147"/>
      <c r="B438" s="142"/>
      <c r="C438" s="112"/>
      <c r="D438" s="112"/>
      <c r="E438" s="112"/>
      <c r="F438" s="113"/>
      <c r="G438" s="112"/>
      <c r="H438" s="114"/>
      <c r="I438" s="84"/>
      <c r="J438" s="75" t="str">
        <f t="shared" si="31"/>
        <v/>
      </c>
      <c r="K438" s="85" t="str">
        <f>IF(B438="","",VLOOKUP(B438,Taxen!$A$1:$E$13,3,FALSE)*H438)</f>
        <v/>
      </c>
      <c r="L438" s="86" t="str">
        <f>IF(B438="","",VLOOKUP(B438,Taxen!$A$1:$E$13,4,FALSE)*H438)</f>
        <v/>
      </c>
      <c r="M438" s="65"/>
      <c r="N438" s="29" t="str">
        <f>IF(ISERROR(VLOOKUP($B438,Taxen!$A:$D,2,FALSE)*$H438),"",(VLOOKUP($B438,Taxen!$A:$D,2,FALSE)*$H438))</f>
        <v/>
      </c>
      <c r="O438" s="30" t="str">
        <f>IF(ISERROR(VLOOKUP($B438,Taxen!$A:$D,3,FALSE)*$H438),"",(VLOOKUP($B438,Taxen!$A:$D,3,FALSE)*$H438))</f>
        <v/>
      </c>
      <c r="P438" s="31" t="str">
        <f>IF(ISERROR(VLOOKUP($B438,Taxen!$A:$D,4,FALSE)*$H438),"",(VLOOKUP($B438,Taxen!$A:$D,4,FALSE)*$H438))</f>
        <v/>
      </c>
      <c r="Q438" s="32" t="str">
        <f t="shared" si="32"/>
        <v/>
      </c>
      <c r="R438" s="141"/>
      <c r="S438" s="33" t="str">
        <f t="shared" si="33"/>
        <v/>
      </c>
      <c r="T438" s="33" t="str">
        <f>IF(ISERROR(VLOOKUP($B438,Taxen!$A:$E,5,FALSE)),"",(VLOOKUP($B438,Taxen!$A:$E,5,FALSE)))</f>
        <v/>
      </c>
      <c r="U438" s="9" t="str">
        <f t="shared" si="34"/>
        <v>ok</v>
      </c>
      <c r="X438" s="102" t="e">
        <f>VLOOKUP($E438,'Erfassung Adressen'!$A:$M,'Erfassung Adressen'!G$1,FALSE)</f>
        <v>#N/A</v>
      </c>
      <c r="Y438" s="102" t="e">
        <f>VLOOKUP($E438,'Erfassung Adressen'!$A:$M,'Erfassung Adressen'!D$1,FALSE)</f>
        <v>#N/A</v>
      </c>
      <c r="Z438" s="102" t="e">
        <f>VLOOKUP($E438,'Erfassung Adressen'!$A:$M,'Erfassung Adressen'!E$1,FALSE)</f>
        <v>#N/A</v>
      </c>
      <c r="AA438" s="102" t="e">
        <f>VLOOKUP($E438,'Erfassung Adressen'!$A:$M,'Erfassung Adressen'!I$1,FALSE)</f>
        <v>#N/A</v>
      </c>
      <c r="AB438" s="102" t="e">
        <f>VLOOKUP($E438,'Erfassung Adressen'!$A:$M,'Erfassung Adressen'!J$1,FALSE)</f>
        <v>#N/A</v>
      </c>
      <c r="AC438" s="102" t="e">
        <f>VLOOKUP($E438,'Erfassung Adressen'!$A:$M,'Erfassung Adressen'!K$1,FALSE)</f>
        <v>#N/A</v>
      </c>
      <c r="AD438" s="102" t="e">
        <f>VLOOKUP($E438,'Erfassung Adressen'!$A:$M,'Erfassung Adressen'!L$1,FALSE)</f>
        <v>#N/A</v>
      </c>
      <c r="AE438" s="102" t="e">
        <f>VLOOKUP($E438,'Erfassung Adressen'!$A:$M,'Erfassung Adressen'!M$1,FALSE)</f>
        <v>#N/A</v>
      </c>
    </row>
    <row r="439" spans="1:31" x14ac:dyDescent="0.2">
      <c r="A439" s="147"/>
      <c r="B439" s="35"/>
      <c r="C439" s="84"/>
      <c r="D439" s="84"/>
      <c r="E439" s="84"/>
      <c r="F439" s="111"/>
      <c r="G439" s="84"/>
      <c r="H439" s="83"/>
      <c r="I439" s="84"/>
      <c r="J439" s="75" t="str">
        <f t="shared" si="31"/>
        <v/>
      </c>
      <c r="K439" s="85" t="str">
        <f>IF(B439="","",VLOOKUP(B439,Taxen!$A$1:$E$13,3,FALSE)*H439)</f>
        <v/>
      </c>
      <c r="L439" s="86" t="str">
        <f>IF(B439="","",VLOOKUP(B439,Taxen!$A$1:$E$13,4,FALSE)*H439)</f>
        <v/>
      </c>
      <c r="M439" s="65"/>
      <c r="N439" s="29" t="str">
        <f>IF(ISERROR(VLOOKUP($B439,Taxen!$A:$D,2,FALSE)*$H439),"",(VLOOKUP($B439,Taxen!$A:$D,2,FALSE)*$H439))</f>
        <v/>
      </c>
      <c r="O439" s="30" t="str">
        <f>IF(ISERROR(VLOOKUP($B439,Taxen!$A:$D,3,FALSE)*$H439),"",(VLOOKUP($B439,Taxen!$A:$D,3,FALSE)*$H439))</f>
        <v/>
      </c>
      <c r="P439" s="31" t="str">
        <f>IF(ISERROR(VLOOKUP($B439,Taxen!$A:$D,4,FALSE)*$H439),"",(VLOOKUP($B439,Taxen!$A:$D,4,FALSE)*$H439))</f>
        <v/>
      </c>
      <c r="Q439" s="32" t="str">
        <f t="shared" si="32"/>
        <v/>
      </c>
      <c r="R439" s="141"/>
      <c r="S439" s="33" t="str">
        <f t="shared" si="33"/>
        <v/>
      </c>
      <c r="T439" s="33" t="str">
        <f>IF(ISERROR(VLOOKUP($B439,Taxen!$A:$E,5,FALSE)),"",(VLOOKUP($B439,Taxen!$A:$E,5,FALSE)))</f>
        <v/>
      </c>
      <c r="U439" s="9" t="str">
        <f t="shared" si="34"/>
        <v>ok</v>
      </c>
      <c r="X439" s="102" t="e">
        <f>VLOOKUP($E439,'Erfassung Adressen'!$A:$M,'Erfassung Adressen'!G$1,FALSE)</f>
        <v>#N/A</v>
      </c>
      <c r="Y439" s="102" t="e">
        <f>VLOOKUP($E439,'Erfassung Adressen'!$A:$M,'Erfassung Adressen'!D$1,FALSE)</f>
        <v>#N/A</v>
      </c>
      <c r="Z439" s="102" t="e">
        <f>VLOOKUP($E439,'Erfassung Adressen'!$A:$M,'Erfassung Adressen'!E$1,FALSE)</f>
        <v>#N/A</v>
      </c>
      <c r="AA439" s="102" t="e">
        <f>VLOOKUP($E439,'Erfassung Adressen'!$A:$M,'Erfassung Adressen'!I$1,FALSE)</f>
        <v>#N/A</v>
      </c>
      <c r="AB439" s="102" t="e">
        <f>VLOOKUP($E439,'Erfassung Adressen'!$A:$M,'Erfassung Adressen'!J$1,FALSE)</f>
        <v>#N/A</v>
      </c>
      <c r="AC439" s="102" t="e">
        <f>VLOOKUP($E439,'Erfassung Adressen'!$A:$M,'Erfassung Adressen'!K$1,FALSE)</f>
        <v>#N/A</v>
      </c>
      <c r="AD439" s="102" t="e">
        <f>VLOOKUP($E439,'Erfassung Adressen'!$A:$M,'Erfassung Adressen'!L$1,FALSE)</f>
        <v>#N/A</v>
      </c>
      <c r="AE439" s="102" t="e">
        <f>VLOOKUP($E439,'Erfassung Adressen'!$A:$M,'Erfassung Adressen'!M$1,FALSE)</f>
        <v>#N/A</v>
      </c>
    </row>
    <row r="440" spans="1:31" x14ac:dyDescent="0.2">
      <c r="A440" s="147"/>
      <c r="B440" s="142"/>
      <c r="C440" s="112"/>
      <c r="D440" s="112"/>
      <c r="E440" s="112"/>
      <c r="F440" s="113"/>
      <c r="G440" s="112"/>
      <c r="H440" s="114"/>
      <c r="I440" s="84"/>
      <c r="J440" s="75" t="str">
        <f t="shared" si="31"/>
        <v/>
      </c>
      <c r="K440" s="85" t="str">
        <f>IF(B440="","",VLOOKUP(B440,Taxen!$A$1:$E$13,3,FALSE)*H440)</f>
        <v/>
      </c>
      <c r="L440" s="86" t="str">
        <f>IF(B440="","",VLOOKUP(B440,Taxen!$A$1:$E$13,4,FALSE)*H440)</f>
        <v/>
      </c>
      <c r="M440" s="65"/>
      <c r="N440" s="29" t="str">
        <f>IF(ISERROR(VLOOKUP($B440,Taxen!$A:$D,2,FALSE)*$H440),"",(VLOOKUP($B440,Taxen!$A:$D,2,FALSE)*$H440))</f>
        <v/>
      </c>
      <c r="O440" s="30" t="str">
        <f>IF(ISERROR(VLOOKUP($B440,Taxen!$A:$D,3,FALSE)*$H440),"",(VLOOKUP($B440,Taxen!$A:$D,3,FALSE)*$H440))</f>
        <v/>
      </c>
      <c r="P440" s="31" t="str">
        <f>IF(ISERROR(VLOOKUP($B440,Taxen!$A:$D,4,FALSE)*$H440),"",(VLOOKUP($B440,Taxen!$A:$D,4,FALSE)*$H440))</f>
        <v/>
      </c>
      <c r="Q440" s="32" t="str">
        <f t="shared" si="32"/>
        <v/>
      </c>
      <c r="R440" s="141"/>
      <c r="S440" s="33" t="str">
        <f t="shared" si="33"/>
        <v/>
      </c>
      <c r="T440" s="33" t="str">
        <f>IF(ISERROR(VLOOKUP($B440,Taxen!$A:$E,5,FALSE)),"",(VLOOKUP($B440,Taxen!$A:$E,5,FALSE)))</f>
        <v/>
      </c>
      <c r="U440" s="9" t="str">
        <f t="shared" si="34"/>
        <v>ok</v>
      </c>
      <c r="X440" s="102" t="e">
        <f>VLOOKUP($E440,'Erfassung Adressen'!$A:$M,'Erfassung Adressen'!G$1,FALSE)</f>
        <v>#N/A</v>
      </c>
      <c r="Y440" s="102" t="e">
        <f>VLOOKUP($E440,'Erfassung Adressen'!$A:$M,'Erfassung Adressen'!D$1,FALSE)</f>
        <v>#N/A</v>
      </c>
      <c r="Z440" s="102" t="e">
        <f>VLOOKUP($E440,'Erfassung Adressen'!$A:$M,'Erfassung Adressen'!E$1,FALSE)</f>
        <v>#N/A</v>
      </c>
      <c r="AA440" s="102" t="e">
        <f>VLOOKUP($E440,'Erfassung Adressen'!$A:$M,'Erfassung Adressen'!I$1,FALSE)</f>
        <v>#N/A</v>
      </c>
      <c r="AB440" s="102" t="e">
        <f>VLOOKUP($E440,'Erfassung Adressen'!$A:$M,'Erfassung Adressen'!J$1,FALSE)</f>
        <v>#N/A</v>
      </c>
      <c r="AC440" s="102" t="e">
        <f>VLOOKUP($E440,'Erfassung Adressen'!$A:$M,'Erfassung Adressen'!K$1,FALSE)</f>
        <v>#N/A</v>
      </c>
      <c r="AD440" s="102" t="e">
        <f>VLOOKUP($E440,'Erfassung Adressen'!$A:$M,'Erfassung Adressen'!L$1,FALSE)</f>
        <v>#N/A</v>
      </c>
      <c r="AE440" s="102" t="e">
        <f>VLOOKUP($E440,'Erfassung Adressen'!$A:$M,'Erfassung Adressen'!M$1,FALSE)</f>
        <v>#N/A</v>
      </c>
    </row>
    <row r="441" spans="1:31" x14ac:dyDescent="0.2">
      <c r="A441" s="147"/>
      <c r="B441" s="35"/>
      <c r="C441" s="84"/>
      <c r="D441" s="84"/>
      <c r="E441" s="84"/>
      <c r="F441" s="111"/>
      <c r="G441" s="84"/>
      <c r="H441" s="83"/>
      <c r="I441" s="84"/>
      <c r="J441" s="75" t="str">
        <f t="shared" si="31"/>
        <v/>
      </c>
      <c r="K441" s="85" t="str">
        <f>IF(B441="","",VLOOKUP(B441,Taxen!$A$1:$E$13,3,FALSE)*H441)</f>
        <v/>
      </c>
      <c r="L441" s="86" t="str">
        <f>IF(B441="","",VLOOKUP(B441,Taxen!$A$1:$E$13,4,FALSE)*H441)</f>
        <v/>
      </c>
      <c r="M441" s="65"/>
      <c r="N441" s="29" t="str">
        <f>IF(ISERROR(VLOOKUP($B441,Taxen!$A:$D,2,FALSE)*$H441),"",(VLOOKUP($B441,Taxen!$A:$D,2,FALSE)*$H441))</f>
        <v/>
      </c>
      <c r="O441" s="30" t="str">
        <f>IF(ISERROR(VLOOKUP($B441,Taxen!$A:$D,3,FALSE)*$H441),"",(VLOOKUP($B441,Taxen!$A:$D,3,FALSE)*$H441))</f>
        <v/>
      </c>
      <c r="P441" s="31" t="str">
        <f>IF(ISERROR(VLOOKUP($B441,Taxen!$A:$D,4,FALSE)*$H441),"",(VLOOKUP($B441,Taxen!$A:$D,4,FALSE)*$H441))</f>
        <v/>
      </c>
      <c r="Q441" s="32" t="str">
        <f t="shared" si="32"/>
        <v/>
      </c>
      <c r="R441" s="141"/>
      <c r="S441" s="33" t="str">
        <f t="shared" si="33"/>
        <v/>
      </c>
      <c r="T441" s="33" t="str">
        <f>IF(ISERROR(VLOOKUP($B441,Taxen!$A:$E,5,FALSE)),"",(VLOOKUP($B441,Taxen!$A:$E,5,FALSE)))</f>
        <v/>
      </c>
      <c r="U441" s="9" t="str">
        <f t="shared" si="34"/>
        <v>ok</v>
      </c>
      <c r="X441" s="102" t="e">
        <f>VLOOKUP($E441,'Erfassung Adressen'!$A:$M,'Erfassung Adressen'!G$1,FALSE)</f>
        <v>#N/A</v>
      </c>
      <c r="Y441" s="102" t="e">
        <f>VLOOKUP($E441,'Erfassung Adressen'!$A:$M,'Erfassung Adressen'!D$1,FALSE)</f>
        <v>#N/A</v>
      </c>
      <c r="Z441" s="102" t="e">
        <f>VLOOKUP($E441,'Erfassung Adressen'!$A:$M,'Erfassung Adressen'!E$1,FALSE)</f>
        <v>#N/A</v>
      </c>
      <c r="AA441" s="102" t="e">
        <f>VLOOKUP($E441,'Erfassung Adressen'!$A:$M,'Erfassung Adressen'!I$1,FALSE)</f>
        <v>#N/A</v>
      </c>
      <c r="AB441" s="102" t="e">
        <f>VLOOKUP($E441,'Erfassung Adressen'!$A:$M,'Erfassung Adressen'!J$1,FALSE)</f>
        <v>#N/A</v>
      </c>
      <c r="AC441" s="102" t="e">
        <f>VLOOKUP($E441,'Erfassung Adressen'!$A:$M,'Erfassung Adressen'!K$1,FALSE)</f>
        <v>#N/A</v>
      </c>
      <c r="AD441" s="102" t="e">
        <f>VLOOKUP($E441,'Erfassung Adressen'!$A:$M,'Erfassung Adressen'!L$1,FALSE)</f>
        <v>#N/A</v>
      </c>
      <c r="AE441" s="102" t="e">
        <f>VLOOKUP($E441,'Erfassung Adressen'!$A:$M,'Erfassung Adressen'!M$1,FALSE)</f>
        <v>#N/A</v>
      </c>
    </row>
    <row r="442" spans="1:31" x14ac:dyDescent="0.2">
      <c r="A442" s="147"/>
      <c r="B442" s="142"/>
      <c r="C442" s="112"/>
      <c r="D442" s="112"/>
      <c r="E442" s="112"/>
      <c r="F442" s="113"/>
      <c r="G442" s="112"/>
      <c r="H442" s="114"/>
      <c r="I442" s="84"/>
      <c r="J442" s="75" t="str">
        <f t="shared" si="31"/>
        <v/>
      </c>
      <c r="K442" s="85" t="str">
        <f>IF(B442="","",VLOOKUP(B442,Taxen!$A$1:$E$13,3,FALSE)*H442)</f>
        <v/>
      </c>
      <c r="L442" s="86" t="str">
        <f>IF(B442="","",VLOOKUP(B442,Taxen!$A$1:$E$13,4,FALSE)*H442)</f>
        <v/>
      </c>
      <c r="M442" s="65"/>
      <c r="N442" s="29" t="str">
        <f>IF(ISERROR(VLOOKUP($B442,Taxen!$A:$D,2,FALSE)*$H442),"",(VLOOKUP($B442,Taxen!$A:$D,2,FALSE)*$H442))</f>
        <v/>
      </c>
      <c r="O442" s="30" t="str">
        <f>IF(ISERROR(VLOOKUP($B442,Taxen!$A:$D,3,FALSE)*$H442),"",(VLOOKUP($B442,Taxen!$A:$D,3,FALSE)*$H442))</f>
        <v/>
      </c>
      <c r="P442" s="31" t="str">
        <f>IF(ISERROR(VLOOKUP($B442,Taxen!$A:$D,4,FALSE)*$H442),"",(VLOOKUP($B442,Taxen!$A:$D,4,FALSE)*$H442))</f>
        <v/>
      </c>
      <c r="Q442" s="32" t="str">
        <f t="shared" si="32"/>
        <v/>
      </c>
      <c r="R442" s="141"/>
      <c r="S442" s="33" t="str">
        <f t="shared" si="33"/>
        <v/>
      </c>
      <c r="T442" s="33" t="str">
        <f>IF(ISERROR(VLOOKUP($B442,Taxen!$A:$E,5,FALSE)),"",(VLOOKUP($B442,Taxen!$A:$E,5,FALSE)))</f>
        <v/>
      </c>
      <c r="U442" s="9" t="str">
        <f t="shared" si="34"/>
        <v>ok</v>
      </c>
      <c r="X442" s="102" t="e">
        <f>VLOOKUP($E442,'Erfassung Adressen'!$A:$M,'Erfassung Adressen'!G$1,FALSE)</f>
        <v>#N/A</v>
      </c>
      <c r="Y442" s="102" t="e">
        <f>VLOOKUP($E442,'Erfassung Adressen'!$A:$M,'Erfassung Adressen'!D$1,FALSE)</f>
        <v>#N/A</v>
      </c>
      <c r="Z442" s="102" t="e">
        <f>VLOOKUP($E442,'Erfassung Adressen'!$A:$M,'Erfassung Adressen'!E$1,FALSE)</f>
        <v>#N/A</v>
      </c>
      <c r="AA442" s="102" t="e">
        <f>VLOOKUP($E442,'Erfassung Adressen'!$A:$M,'Erfassung Adressen'!I$1,FALSE)</f>
        <v>#N/A</v>
      </c>
      <c r="AB442" s="102" t="e">
        <f>VLOOKUP($E442,'Erfassung Adressen'!$A:$M,'Erfassung Adressen'!J$1,FALSE)</f>
        <v>#N/A</v>
      </c>
      <c r="AC442" s="102" t="e">
        <f>VLOOKUP($E442,'Erfassung Adressen'!$A:$M,'Erfassung Adressen'!K$1,FALSE)</f>
        <v>#N/A</v>
      </c>
      <c r="AD442" s="102" t="e">
        <f>VLOOKUP($E442,'Erfassung Adressen'!$A:$M,'Erfassung Adressen'!L$1,FALSE)</f>
        <v>#N/A</v>
      </c>
      <c r="AE442" s="102" t="e">
        <f>VLOOKUP($E442,'Erfassung Adressen'!$A:$M,'Erfassung Adressen'!M$1,FALSE)</f>
        <v>#N/A</v>
      </c>
    </row>
    <row r="443" spans="1:31" x14ac:dyDescent="0.2">
      <c r="A443" s="147"/>
      <c r="B443" s="35"/>
      <c r="C443" s="84"/>
      <c r="D443" s="84"/>
      <c r="E443" s="84"/>
      <c r="F443" s="111"/>
      <c r="G443" s="84"/>
      <c r="H443" s="83"/>
      <c r="I443" s="84"/>
      <c r="J443" s="75" t="str">
        <f t="shared" si="31"/>
        <v/>
      </c>
      <c r="K443" s="85" t="str">
        <f>IF(B443="","",VLOOKUP(B443,Taxen!$A$1:$E$13,3,FALSE)*H443)</f>
        <v/>
      </c>
      <c r="L443" s="86" t="str">
        <f>IF(B443="","",VLOOKUP(B443,Taxen!$A$1:$E$13,4,FALSE)*H443)</f>
        <v/>
      </c>
      <c r="M443" s="65"/>
      <c r="N443" s="29" t="str">
        <f>IF(ISERROR(VLOOKUP($B443,Taxen!$A:$D,2,FALSE)*$H443),"",(VLOOKUP($B443,Taxen!$A:$D,2,FALSE)*$H443))</f>
        <v/>
      </c>
      <c r="O443" s="30" t="str">
        <f>IF(ISERROR(VLOOKUP($B443,Taxen!$A:$D,3,FALSE)*$H443),"",(VLOOKUP($B443,Taxen!$A:$D,3,FALSE)*$H443))</f>
        <v/>
      </c>
      <c r="P443" s="31" t="str">
        <f>IF(ISERROR(VLOOKUP($B443,Taxen!$A:$D,4,FALSE)*$H443),"",(VLOOKUP($B443,Taxen!$A:$D,4,FALSE)*$H443))</f>
        <v/>
      </c>
      <c r="Q443" s="32" t="str">
        <f t="shared" si="32"/>
        <v/>
      </c>
      <c r="R443" s="141"/>
      <c r="S443" s="33" t="str">
        <f t="shared" si="33"/>
        <v/>
      </c>
      <c r="T443" s="33" t="str">
        <f>IF(ISERROR(VLOOKUP($B443,Taxen!$A:$E,5,FALSE)),"",(VLOOKUP($B443,Taxen!$A:$E,5,FALSE)))</f>
        <v/>
      </c>
      <c r="U443" s="9" t="str">
        <f t="shared" si="34"/>
        <v>ok</v>
      </c>
      <c r="X443" s="102" t="e">
        <f>VLOOKUP($E443,'Erfassung Adressen'!$A:$M,'Erfassung Adressen'!G$1,FALSE)</f>
        <v>#N/A</v>
      </c>
      <c r="Y443" s="102" t="e">
        <f>VLOOKUP($E443,'Erfassung Adressen'!$A:$M,'Erfassung Adressen'!D$1,FALSE)</f>
        <v>#N/A</v>
      </c>
      <c r="Z443" s="102" t="e">
        <f>VLOOKUP($E443,'Erfassung Adressen'!$A:$M,'Erfassung Adressen'!E$1,FALSE)</f>
        <v>#N/A</v>
      </c>
      <c r="AA443" s="102" t="e">
        <f>VLOOKUP($E443,'Erfassung Adressen'!$A:$M,'Erfassung Adressen'!I$1,FALSE)</f>
        <v>#N/A</v>
      </c>
      <c r="AB443" s="102" t="e">
        <f>VLOOKUP($E443,'Erfassung Adressen'!$A:$M,'Erfassung Adressen'!J$1,FALSE)</f>
        <v>#N/A</v>
      </c>
      <c r="AC443" s="102" t="e">
        <f>VLOOKUP($E443,'Erfassung Adressen'!$A:$M,'Erfassung Adressen'!K$1,FALSE)</f>
        <v>#N/A</v>
      </c>
      <c r="AD443" s="102" t="e">
        <f>VLOOKUP($E443,'Erfassung Adressen'!$A:$M,'Erfassung Adressen'!L$1,FALSE)</f>
        <v>#N/A</v>
      </c>
      <c r="AE443" s="102" t="e">
        <f>VLOOKUP($E443,'Erfassung Adressen'!$A:$M,'Erfassung Adressen'!M$1,FALSE)</f>
        <v>#N/A</v>
      </c>
    </row>
    <row r="444" spans="1:31" x14ac:dyDescent="0.2">
      <c r="A444" s="147"/>
      <c r="B444" s="142"/>
      <c r="C444" s="112"/>
      <c r="D444" s="112"/>
      <c r="E444" s="112"/>
      <c r="F444" s="113"/>
      <c r="G444" s="112"/>
      <c r="H444" s="114"/>
      <c r="I444" s="84"/>
      <c r="J444" s="75" t="str">
        <f t="shared" si="31"/>
        <v/>
      </c>
      <c r="K444" s="85" t="str">
        <f>IF(B444="","",VLOOKUP(B444,Taxen!$A$1:$E$13,3,FALSE)*H444)</f>
        <v/>
      </c>
      <c r="L444" s="86" t="str">
        <f>IF(B444="","",VLOOKUP(B444,Taxen!$A$1:$E$13,4,FALSE)*H444)</f>
        <v/>
      </c>
      <c r="M444" s="65"/>
      <c r="N444" s="29" t="str">
        <f>IF(ISERROR(VLOOKUP($B444,Taxen!$A:$D,2,FALSE)*$H444),"",(VLOOKUP($B444,Taxen!$A:$D,2,FALSE)*$H444))</f>
        <v/>
      </c>
      <c r="O444" s="30" t="str">
        <f>IF(ISERROR(VLOOKUP($B444,Taxen!$A:$D,3,FALSE)*$H444),"",(VLOOKUP($B444,Taxen!$A:$D,3,FALSE)*$H444))</f>
        <v/>
      </c>
      <c r="P444" s="31" t="str">
        <f>IF(ISERROR(VLOOKUP($B444,Taxen!$A:$D,4,FALSE)*$H444),"",(VLOOKUP($B444,Taxen!$A:$D,4,FALSE)*$H444))</f>
        <v/>
      </c>
      <c r="Q444" s="32" t="str">
        <f t="shared" si="32"/>
        <v/>
      </c>
      <c r="R444" s="141"/>
      <c r="S444" s="33" t="str">
        <f t="shared" si="33"/>
        <v/>
      </c>
      <c r="T444" s="33" t="str">
        <f>IF(ISERROR(VLOOKUP($B444,Taxen!$A:$E,5,FALSE)),"",(VLOOKUP($B444,Taxen!$A:$E,5,FALSE)))</f>
        <v/>
      </c>
      <c r="U444" s="9" t="str">
        <f t="shared" si="34"/>
        <v>ok</v>
      </c>
      <c r="X444" s="102" t="e">
        <f>VLOOKUP($E444,'Erfassung Adressen'!$A:$M,'Erfassung Adressen'!G$1,FALSE)</f>
        <v>#N/A</v>
      </c>
      <c r="Y444" s="102" t="e">
        <f>VLOOKUP($E444,'Erfassung Adressen'!$A:$M,'Erfassung Adressen'!D$1,FALSE)</f>
        <v>#N/A</v>
      </c>
      <c r="Z444" s="102" t="e">
        <f>VLOOKUP($E444,'Erfassung Adressen'!$A:$M,'Erfassung Adressen'!E$1,FALSE)</f>
        <v>#N/A</v>
      </c>
      <c r="AA444" s="102" t="e">
        <f>VLOOKUP($E444,'Erfassung Adressen'!$A:$M,'Erfassung Adressen'!I$1,FALSE)</f>
        <v>#N/A</v>
      </c>
      <c r="AB444" s="102" t="e">
        <f>VLOOKUP($E444,'Erfassung Adressen'!$A:$M,'Erfassung Adressen'!J$1,FALSE)</f>
        <v>#N/A</v>
      </c>
      <c r="AC444" s="102" t="e">
        <f>VLOOKUP($E444,'Erfassung Adressen'!$A:$M,'Erfassung Adressen'!K$1,FALSE)</f>
        <v>#N/A</v>
      </c>
      <c r="AD444" s="102" t="e">
        <f>VLOOKUP($E444,'Erfassung Adressen'!$A:$M,'Erfassung Adressen'!L$1,FALSE)</f>
        <v>#N/A</v>
      </c>
      <c r="AE444" s="102" t="e">
        <f>VLOOKUP($E444,'Erfassung Adressen'!$A:$M,'Erfassung Adressen'!M$1,FALSE)</f>
        <v>#N/A</v>
      </c>
    </row>
  </sheetData>
  <sheetProtection sheet="1" sort="0" autoFilter="0"/>
  <autoFilter ref="A7:V444" xr:uid="{00000000-0009-0000-0000-000000000000}"/>
  <sortState xmlns:xlrd2="http://schemas.microsoft.com/office/spreadsheetml/2017/richdata2" ref="A8:AE239">
    <sortCondition ref="C8:C239"/>
    <sortCondition ref="D8:D239"/>
    <sortCondition ref="E8:E239"/>
    <sortCondition ref="A8:A239"/>
  </sortState>
  <mergeCells count="1">
    <mergeCell ref="S6:U6"/>
  </mergeCells>
  <phoneticPr fontId="10" type="noConversion"/>
  <pageMargins left="0.59055118110236227" right="0.59055118110236227" top="0.59055118110236227" bottom="0.51181102362204722" header="0.31496062992125984" footer="0.31496062992125984"/>
  <pageSetup paperSize="9" scale="55" fitToHeight="10" orientation="landscape" r:id="rId1"/>
  <headerFooter>
    <oddFooter>&amp;L&amp;8&amp;Z&amp;F/&amp;F&amp;R&amp;8&amp;P/&amp;N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J6"/>
  <sheetViews>
    <sheetView topLeftCell="H1" zoomScaleNormal="100" workbookViewId="0">
      <pane ySplit="2" topLeftCell="A3" activePane="bottomLeft" state="frozen"/>
      <selection activeCell="C37" sqref="C37"/>
      <selection pane="bottomLeft" activeCell="U7" sqref="U7"/>
    </sheetView>
  </sheetViews>
  <sheetFormatPr baseColWidth="10" defaultRowHeight="12.75" x14ac:dyDescent="0.2"/>
  <cols>
    <col min="1" max="1" width="10.28515625" customWidth="1"/>
    <col min="2" max="2" width="22.140625" customWidth="1"/>
    <col min="3" max="3" width="13.7109375" customWidth="1"/>
    <col min="4" max="4" width="17.7109375" bestFit="1" customWidth="1"/>
    <col min="5" max="5" width="63.7109375" customWidth="1"/>
    <col min="6" max="6" width="10.140625" customWidth="1"/>
    <col min="7" max="7" width="17.140625" bestFit="1" customWidth="1"/>
    <col min="8" max="12" width="10.140625" customWidth="1"/>
    <col min="13" max="14" width="9.85546875" bestFit="1" customWidth="1"/>
    <col min="15" max="19" width="8.85546875" bestFit="1" customWidth="1"/>
    <col min="20" max="20" width="5.7109375" bestFit="1" customWidth="1"/>
    <col min="21" max="21" width="11.140625" bestFit="1" customWidth="1"/>
    <col min="22" max="22" width="9.85546875" bestFit="1" customWidth="1"/>
    <col min="23" max="25" width="6" customWidth="1"/>
    <col min="26" max="397" width="8.28515625" customWidth="1"/>
    <col min="398" max="398" width="14.5703125" bestFit="1" customWidth="1"/>
  </cols>
  <sheetData>
    <row r="1" spans="1:10" x14ac:dyDescent="0.2">
      <c r="A1" s="115"/>
      <c r="B1" s="116"/>
      <c r="C1" s="116"/>
      <c r="D1" s="116"/>
      <c r="E1" s="116"/>
      <c r="F1" s="116"/>
      <c r="G1" s="116"/>
      <c r="H1" s="116"/>
      <c r="I1" s="117" t="s">
        <v>39</v>
      </c>
      <c r="J1" s="160" t="s">
        <v>54</v>
      </c>
    </row>
    <row r="2" spans="1:10" x14ac:dyDescent="0.2">
      <c r="A2" s="122"/>
      <c r="B2" s="151"/>
      <c r="C2" s="151"/>
      <c r="D2" s="151"/>
      <c r="E2" s="151"/>
      <c r="F2" s="151"/>
      <c r="G2" s="151"/>
      <c r="H2" s="151"/>
      <c r="I2" s="115" t="s">
        <v>37</v>
      </c>
      <c r="J2" s="118"/>
    </row>
    <row r="3" spans="1:10" ht="25.5" x14ac:dyDescent="0.2">
      <c r="A3" s="117" t="s">
        <v>68</v>
      </c>
      <c r="B3" s="127" t="s">
        <v>35</v>
      </c>
      <c r="C3" s="127" t="s">
        <v>36</v>
      </c>
      <c r="D3" s="127" t="s">
        <v>45</v>
      </c>
      <c r="E3" s="128" t="s">
        <v>2</v>
      </c>
      <c r="F3" s="117" t="s">
        <v>4</v>
      </c>
      <c r="G3" s="128" t="s">
        <v>25</v>
      </c>
      <c r="H3" s="117" t="s">
        <v>65</v>
      </c>
      <c r="I3" s="115" t="s">
        <v>71</v>
      </c>
      <c r="J3" s="153" t="s">
        <v>55</v>
      </c>
    </row>
    <row r="4" spans="1:10" x14ac:dyDescent="0.2">
      <c r="A4" s="115" t="s">
        <v>37</v>
      </c>
      <c r="B4" s="115" t="s">
        <v>37</v>
      </c>
      <c r="C4" s="115" t="s">
        <v>37</v>
      </c>
      <c r="D4" s="115" t="s">
        <v>37</v>
      </c>
      <c r="E4" s="115" t="s">
        <v>37</v>
      </c>
      <c r="F4" s="115" t="s">
        <v>37</v>
      </c>
      <c r="G4" s="115" t="s">
        <v>37</v>
      </c>
      <c r="H4" s="115" t="s">
        <v>37</v>
      </c>
      <c r="I4" s="130"/>
      <c r="J4" s="121">
        <v>0</v>
      </c>
    </row>
    <row r="5" spans="1:10" x14ac:dyDescent="0.2">
      <c r="A5" s="143" t="s">
        <v>69</v>
      </c>
      <c r="B5" s="144"/>
      <c r="C5" s="144"/>
      <c r="D5" s="144"/>
      <c r="E5" s="144"/>
      <c r="F5" s="144"/>
      <c r="G5" s="144"/>
      <c r="H5" s="144"/>
      <c r="I5" s="152"/>
      <c r="J5" s="154">
        <v>0</v>
      </c>
    </row>
    <row r="6" spans="1:10" x14ac:dyDescent="0.2">
      <c r="A6" s="123" t="s">
        <v>38</v>
      </c>
      <c r="B6" s="124"/>
      <c r="C6" s="124"/>
      <c r="D6" s="124"/>
      <c r="E6" s="124"/>
      <c r="F6" s="124"/>
      <c r="G6" s="124"/>
      <c r="H6" s="124"/>
      <c r="I6" s="132"/>
      <c r="J6" s="126">
        <v>0</v>
      </c>
    </row>
  </sheetData>
  <conditionalFormatting sqref="O1:O2 O1866:O1048576">
    <cfRule type="cellIs" dxfId="18" priority="1" operator="greaterThan">
      <formula>15.95</formula>
    </cfRule>
  </conditionalFormatting>
  <pageMargins left="0.70866141732283472" right="0.70866141732283472" top="0.59055118110236227" bottom="0.51181102362204722" header="0.31496062992125984" footer="0.31496062992125984"/>
  <pageSetup paperSize="9" scale="52" fitToHeight="400" orientation="landscape" r:id="rId2"/>
  <headerFooter>
    <oddFooter>&amp;L&amp;8&amp;Z&amp;F&amp;A&amp;R&amp;P/&amp;N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O89"/>
  <sheetViews>
    <sheetView workbookViewId="0">
      <pane ySplit="3" topLeftCell="A4" activePane="bottomLeft" state="frozen"/>
      <selection activeCell="C37" sqref="C37"/>
      <selection pane="bottomLeft" activeCell="D21" sqref="D21"/>
    </sheetView>
  </sheetViews>
  <sheetFormatPr baseColWidth="10" defaultRowHeight="12.75" x14ac:dyDescent="0.2"/>
  <cols>
    <col min="1" max="1" width="15.7109375" bestFit="1" customWidth="1"/>
    <col min="2" max="2" width="18" bestFit="1" customWidth="1"/>
    <col min="3" max="3" width="12.7109375" bestFit="1" customWidth="1"/>
    <col min="4" max="4" width="20.7109375" style="88" customWidth="1"/>
    <col min="5" max="5" width="7" style="88" customWidth="1"/>
    <col min="6" max="6" width="23.5703125" bestFit="1" customWidth="1"/>
    <col min="7" max="7" width="11.7109375" style="89" customWidth="1"/>
    <col min="8" max="8" width="14.85546875" customWidth="1"/>
    <col min="9" max="9" width="29.42578125" style="90" customWidth="1"/>
    <col min="10" max="10" width="7" style="90" customWidth="1"/>
    <col min="11" max="11" width="21.140625" style="90" customWidth="1"/>
    <col min="12" max="12" width="7.85546875" style="91" customWidth="1"/>
    <col min="13" max="13" width="22.5703125" style="90" customWidth="1"/>
    <col min="14" max="14" width="14.140625" style="105" customWidth="1"/>
  </cols>
  <sheetData>
    <row r="1" spans="1:14" s="87" customFormat="1" ht="11.25" x14ac:dyDescent="0.2">
      <c r="A1" s="87">
        <v>1</v>
      </c>
      <c r="B1" s="87">
        <v>2</v>
      </c>
      <c r="C1" s="87">
        <v>3</v>
      </c>
      <c r="D1" s="87">
        <v>4</v>
      </c>
      <c r="E1" s="87">
        <v>5</v>
      </c>
      <c r="F1" s="87">
        <v>6</v>
      </c>
      <c r="G1" s="87">
        <v>7</v>
      </c>
      <c r="H1" s="87">
        <v>8</v>
      </c>
      <c r="I1" s="87">
        <v>9</v>
      </c>
      <c r="J1" s="87">
        <v>10</v>
      </c>
      <c r="K1" s="87">
        <v>11</v>
      </c>
      <c r="L1" s="87">
        <v>12</v>
      </c>
      <c r="M1" s="87">
        <v>13</v>
      </c>
      <c r="N1" s="87">
        <v>14</v>
      </c>
    </row>
    <row r="2" spans="1:14" x14ac:dyDescent="0.2">
      <c r="I2" s="90" t="s">
        <v>44</v>
      </c>
    </row>
    <row r="3" spans="1:14" x14ac:dyDescent="0.2">
      <c r="A3" s="92" t="s">
        <v>45</v>
      </c>
      <c r="B3" s="92" t="s">
        <v>35</v>
      </c>
      <c r="C3" s="92" t="s">
        <v>36</v>
      </c>
      <c r="D3" s="92" t="s">
        <v>46</v>
      </c>
      <c r="E3" s="92" t="s">
        <v>47</v>
      </c>
      <c r="F3" s="92" t="s">
        <v>25</v>
      </c>
      <c r="G3" s="93" t="s">
        <v>48</v>
      </c>
      <c r="H3" s="92" t="s">
        <v>70</v>
      </c>
      <c r="I3" s="94" t="s">
        <v>49</v>
      </c>
      <c r="J3" s="94" t="s">
        <v>50</v>
      </c>
      <c r="K3" s="94" t="s">
        <v>51</v>
      </c>
      <c r="L3" s="95" t="s">
        <v>52</v>
      </c>
      <c r="M3" s="94" t="s">
        <v>53</v>
      </c>
    </row>
    <row r="4" spans="1:14" x14ac:dyDescent="0.2">
      <c r="H4" s="148"/>
    </row>
    <row r="5" spans="1:14" x14ac:dyDescent="0.2">
      <c r="H5" s="148"/>
    </row>
    <row r="6" spans="1:14" x14ac:dyDescent="0.2">
      <c r="H6" s="148"/>
    </row>
    <row r="7" spans="1:14" x14ac:dyDescent="0.2">
      <c r="H7" s="148"/>
    </row>
    <row r="8" spans="1:14" x14ac:dyDescent="0.2">
      <c r="H8" s="148"/>
    </row>
    <row r="9" spans="1:14" x14ac:dyDescent="0.2">
      <c r="H9" s="148"/>
    </row>
    <row r="10" spans="1:14" x14ac:dyDescent="0.2">
      <c r="H10" s="148"/>
    </row>
    <row r="11" spans="1:14" x14ac:dyDescent="0.2">
      <c r="H11" s="148"/>
    </row>
    <row r="12" spans="1:14" x14ac:dyDescent="0.2">
      <c r="H12" s="148"/>
    </row>
    <row r="13" spans="1:14" x14ac:dyDescent="0.2">
      <c r="H13" s="148"/>
    </row>
    <row r="14" spans="1:14" x14ac:dyDescent="0.2">
      <c r="H14" s="148"/>
    </row>
    <row r="15" spans="1:14" x14ac:dyDescent="0.2">
      <c r="H15" s="148"/>
    </row>
    <row r="16" spans="1:14" x14ac:dyDescent="0.2">
      <c r="H16" s="148"/>
    </row>
    <row r="17" spans="6:15" x14ac:dyDescent="0.2">
      <c r="H17" s="148"/>
    </row>
    <row r="18" spans="6:15" x14ac:dyDescent="0.2">
      <c r="F18" s="157"/>
      <c r="H18" s="148"/>
    </row>
    <row r="19" spans="6:15" x14ac:dyDescent="0.2">
      <c r="H19" s="148"/>
    </row>
    <row r="20" spans="6:15" x14ac:dyDescent="0.2">
      <c r="H20" s="148"/>
      <c r="O20" s="150"/>
    </row>
    <row r="21" spans="6:15" x14ac:dyDescent="0.2">
      <c r="H21" s="148"/>
    </row>
    <row r="22" spans="6:15" x14ac:dyDescent="0.2">
      <c r="H22" s="148"/>
    </row>
    <row r="23" spans="6:15" x14ac:dyDescent="0.2">
      <c r="H23" s="148"/>
    </row>
    <row r="24" spans="6:15" x14ac:dyDescent="0.2">
      <c r="H24" s="148"/>
    </row>
    <row r="25" spans="6:15" x14ac:dyDescent="0.2">
      <c r="H25" s="148"/>
    </row>
    <row r="26" spans="6:15" x14ac:dyDescent="0.2">
      <c r="H26" s="148"/>
    </row>
    <row r="27" spans="6:15" x14ac:dyDescent="0.2">
      <c r="H27" s="148"/>
      <c r="N27" s="156"/>
    </row>
    <row r="28" spans="6:15" x14ac:dyDescent="0.2">
      <c r="H28" s="148"/>
    </row>
    <row r="29" spans="6:15" x14ac:dyDescent="0.2">
      <c r="H29" s="148"/>
    </row>
    <row r="30" spans="6:15" x14ac:dyDescent="0.2">
      <c r="H30" s="148"/>
    </row>
    <row r="31" spans="6:15" x14ac:dyDescent="0.2">
      <c r="H31" s="148"/>
    </row>
    <row r="32" spans="6:15" x14ac:dyDescent="0.2">
      <c r="H32" s="148"/>
    </row>
    <row r="33" spans="8:8" x14ac:dyDescent="0.2">
      <c r="H33" s="148"/>
    </row>
    <row r="34" spans="8:8" x14ac:dyDescent="0.2">
      <c r="H34" s="148"/>
    </row>
    <row r="35" spans="8:8" x14ac:dyDescent="0.2">
      <c r="H35" s="148"/>
    </row>
    <row r="36" spans="8:8" x14ac:dyDescent="0.2">
      <c r="H36" s="148"/>
    </row>
    <row r="37" spans="8:8" x14ac:dyDescent="0.2">
      <c r="H37" s="148"/>
    </row>
    <row r="38" spans="8:8" x14ac:dyDescent="0.2">
      <c r="H38" s="148"/>
    </row>
    <row r="39" spans="8:8" x14ac:dyDescent="0.2">
      <c r="H39" s="148"/>
    </row>
    <row r="40" spans="8:8" x14ac:dyDescent="0.2">
      <c r="H40" s="148"/>
    </row>
    <row r="41" spans="8:8" x14ac:dyDescent="0.2">
      <c r="H41" s="148"/>
    </row>
    <row r="42" spans="8:8" x14ac:dyDescent="0.2">
      <c r="H42" s="148"/>
    </row>
    <row r="43" spans="8:8" x14ac:dyDescent="0.2">
      <c r="H43" s="148"/>
    </row>
    <row r="44" spans="8:8" x14ac:dyDescent="0.2">
      <c r="H44" s="148"/>
    </row>
    <row r="45" spans="8:8" x14ac:dyDescent="0.2">
      <c r="H45" s="148"/>
    </row>
    <row r="46" spans="8:8" x14ac:dyDescent="0.2">
      <c r="H46" s="148"/>
    </row>
    <row r="47" spans="8:8" x14ac:dyDescent="0.2">
      <c r="H47" s="148"/>
    </row>
    <row r="48" spans="8:8" x14ac:dyDescent="0.2">
      <c r="H48" s="148"/>
    </row>
    <row r="49" spans="8:15" x14ac:dyDescent="0.2">
      <c r="H49" s="148"/>
    </row>
    <row r="50" spans="8:15" x14ac:dyDescent="0.2">
      <c r="H50" s="148"/>
    </row>
    <row r="51" spans="8:15" x14ac:dyDescent="0.2">
      <c r="H51" s="148"/>
      <c r="O51" s="155"/>
    </row>
    <row r="52" spans="8:15" x14ac:dyDescent="0.2">
      <c r="H52" s="148"/>
    </row>
    <row r="53" spans="8:15" x14ac:dyDescent="0.2">
      <c r="H53" s="148"/>
    </row>
    <row r="54" spans="8:15" x14ac:dyDescent="0.2">
      <c r="H54" s="148"/>
      <c r="I54" s="158"/>
      <c r="O54" s="149"/>
    </row>
    <row r="55" spans="8:15" x14ac:dyDescent="0.2">
      <c r="H55" s="148"/>
    </row>
    <row r="56" spans="8:15" x14ac:dyDescent="0.2">
      <c r="H56" s="148"/>
    </row>
    <row r="57" spans="8:15" x14ac:dyDescent="0.2">
      <c r="H57" s="148"/>
    </row>
    <row r="58" spans="8:15" x14ac:dyDescent="0.2">
      <c r="H58" s="148"/>
      <c r="I58" s="158"/>
      <c r="J58" s="158"/>
      <c r="K58" s="158"/>
      <c r="L58" s="159"/>
      <c r="M58" s="158"/>
    </row>
    <row r="59" spans="8:15" x14ac:dyDescent="0.2">
      <c r="H59" s="148"/>
    </row>
    <row r="60" spans="8:15" x14ac:dyDescent="0.2">
      <c r="H60" s="148"/>
    </row>
    <row r="61" spans="8:15" x14ac:dyDescent="0.2">
      <c r="H61" s="148"/>
    </row>
    <row r="62" spans="8:15" x14ac:dyDescent="0.2">
      <c r="H62" s="148"/>
    </row>
    <row r="63" spans="8:15" x14ac:dyDescent="0.2">
      <c r="H63" s="148"/>
    </row>
    <row r="64" spans="8:15" x14ac:dyDescent="0.2">
      <c r="H64" s="148"/>
    </row>
    <row r="65" spans="8:13" x14ac:dyDescent="0.2">
      <c r="H65" s="148"/>
    </row>
    <row r="66" spans="8:13" x14ac:dyDescent="0.2">
      <c r="H66" s="148"/>
    </row>
    <row r="67" spans="8:13" x14ac:dyDescent="0.2">
      <c r="H67" s="148"/>
    </row>
    <row r="68" spans="8:13" x14ac:dyDescent="0.2">
      <c r="H68" s="148"/>
    </row>
    <row r="69" spans="8:13" x14ac:dyDescent="0.2">
      <c r="H69" s="148"/>
    </row>
    <row r="70" spans="8:13" x14ac:dyDescent="0.2">
      <c r="H70" s="148"/>
    </row>
    <row r="71" spans="8:13" x14ac:dyDescent="0.2">
      <c r="H71" s="148"/>
    </row>
    <row r="72" spans="8:13" x14ac:dyDescent="0.2">
      <c r="H72" s="148"/>
      <c r="I72" s="158"/>
      <c r="J72" s="158"/>
      <c r="K72" s="158"/>
      <c r="L72" s="159"/>
      <c r="M72" s="158"/>
    </row>
    <row r="73" spans="8:13" x14ac:dyDescent="0.2">
      <c r="H73" s="148"/>
    </row>
    <row r="74" spans="8:13" x14ac:dyDescent="0.2">
      <c r="H74" s="148"/>
    </row>
    <row r="75" spans="8:13" x14ac:dyDescent="0.2">
      <c r="H75" s="148"/>
    </row>
    <row r="76" spans="8:13" x14ac:dyDescent="0.2">
      <c r="H76" s="148"/>
    </row>
    <row r="77" spans="8:13" x14ac:dyDescent="0.2">
      <c r="H77" s="148"/>
    </row>
    <row r="78" spans="8:13" x14ac:dyDescent="0.2">
      <c r="H78" s="148"/>
    </row>
    <row r="79" spans="8:13" x14ac:dyDescent="0.2">
      <c r="H79" s="148"/>
    </row>
    <row r="80" spans="8:13" x14ac:dyDescent="0.2">
      <c r="H80" s="148"/>
    </row>
    <row r="81" spans="8:8" x14ac:dyDescent="0.2">
      <c r="H81" s="148"/>
    </row>
    <row r="82" spans="8:8" x14ac:dyDescent="0.2">
      <c r="H82" s="148"/>
    </row>
    <row r="83" spans="8:8" x14ac:dyDescent="0.2">
      <c r="H83" s="148"/>
    </row>
    <row r="84" spans="8:8" x14ac:dyDescent="0.2">
      <c r="H84" s="148"/>
    </row>
    <row r="85" spans="8:8" x14ac:dyDescent="0.2">
      <c r="H85" s="148"/>
    </row>
    <row r="86" spans="8:8" x14ac:dyDescent="0.2">
      <c r="H86" s="148"/>
    </row>
    <row r="87" spans="8:8" x14ac:dyDescent="0.2">
      <c r="H87" s="148"/>
    </row>
    <row r="88" spans="8:8" x14ac:dyDescent="0.2">
      <c r="H88" s="148"/>
    </row>
    <row r="89" spans="8:8" x14ac:dyDescent="0.2">
      <c r="H89" s="148"/>
    </row>
  </sheetData>
  <autoFilter ref="A3:O3" xr:uid="{00000000-0009-0000-0000-000001000000}">
    <sortState xmlns:xlrd2="http://schemas.microsoft.com/office/spreadsheetml/2017/richdata2" ref="A4:O75">
      <sortCondition ref="B3"/>
    </sortState>
  </autoFilter>
  <sortState xmlns:xlrd2="http://schemas.microsoft.com/office/spreadsheetml/2017/richdata2" ref="A4:O72">
    <sortCondition ref="B4:B72"/>
    <sortCondition ref="C4:C72"/>
    <sortCondition ref="A4:A72"/>
  </sortState>
  <pageMargins left="0.7" right="0.7" top="0.78740157499999996" bottom="0.78740157499999996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13"/>
  <sheetViews>
    <sheetView workbookViewId="0">
      <selection activeCell="E13" sqref="E13"/>
    </sheetView>
  </sheetViews>
  <sheetFormatPr baseColWidth="10" defaultRowHeight="12.75" x14ac:dyDescent="0.2"/>
  <cols>
    <col min="1" max="1" width="5.28515625" style="79" bestFit="1" customWidth="1"/>
    <col min="5" max="5" width="13.28515625" bestFit="1" customWidth="1"/>
  </cols>
  <sheetData>
    <row r="1" spans="1:5" x14ac:dyDescent="0.2">
      <c r="A1" t="s">
        <v>4</v>
      </c>
      <c r="B1" t="s">
        <v>3</v>
      </c>
      <c r="C1" t="s">
        <v>5</v>
      </c>
      <c r="D1" t="s">
        <v>0</v>
      </c>
      <c r="E1" t="s">
        <v>6</v>
      </c>
    </row>
    <row r="2" spans="1:5" x14ac:dyDescent="0.2">
      <c r="A2">
        <v>1</v>
      </c>
      <c r="B2" s="1">
        <v>15</v>
      </c>
      <c r="C2" s="1">
        <v>9.6</v>
      </c>
      <c r="D2" s="1">
        <v>5.4</v>
      </c>
      <c r="E2" s="161">
        <f>B2-C2-D2</f>
        <v>0</v>
      </c>
    </row>
    <row r="3" spans="1:5" x14ac:dyDescent="0.2">
      <c r="A3">
        <v>2</v>
      </c>
      <c r="B3" s="1">
        <v>42.3</v>
      </c>
      <c r="C3" s="1">
        <v>19.2</v>
      </c>
      <c r="D3" s="1">
        <v>23</v>
      </c>
      <c r="E3" s="161">
        <f t="shared" ref="E3:E13" si="0">B3-C3-D3</f>
        <v>9.9999999999997868E-2</v>
      </c>
    </row>
    <row r="4" spans="1:5" x14ac:dyDescent="0.2">
      <c r="A4">
        <v>3</v>
      </c>
      <c r="B4" s="1">
        <v>69.5</v>
      </c>
      <c r="C4" s="1">
        <v>28.8</v>
      </c>
      <c r="D4" s="1">
        <v>23</v>
      </c>
      <c r="E4" s="161">
        <f t="shared" si="0"/>
        <v>17.700000000000003</v>
      </c>
    </row>
    <row r="5" spans="1:5" x14ac:dyDescent="0.2">
      <c r="A5">
        <v>4</v>
      </c>
      <c r="B5" s="1">
        <v>96.8</v>
      </c>
      <c r="C5" s="1">
        <v>38.4</v>
      </c>
      <c r="D5" s="1">
        <v>23</v>
      </c>
      <c r="E5" s="161">
        <f t="shared" si="0"/>
        <v>35.4</v>
      </c>
    </row>
    <row r="6" spans="1:5" x14ac:dyDescent="0.2">
      <c r="A6">
        <v>5</v>
      </c>
      <c r="B6" s="1">
        <v>124.1</v>
      </c>
      <c r="C6" s="1">
        <v>48</v>
      </c>
      <c r="D6" s="1">
        <v>23</v>
      </c>
      <c r="E6" s="161">
        <f t="shared" si="0"/>
        <v>53.099999999999994</v>
      </c>
    </row>
    <row r="7" spans="1:5" x14ac:dyDescent="0.2">
      <c r="A7">
        <v>6</v>
      </c>
      <c r="B7" s="1">
        <v>151.30000000000001</v>
      </c>
      <c r="C7" s="1">
        <v>57.6</v>
      </c>
      <c r="D7" s="1">
        <v>23</v>
      </c>
      <c r="E7" s="161">
        <f t="shared" si="0"/>
        <v>70.700000000000017</v>
      </c>
    </row>
    <row r="8" spans="1:5" x14ac:dyDescent="0.2">
      <c r="A8">
        <v>7</v>
      </c>
      <c r="B8" s="1">
        <v>178.6</v>
      </c>
      <c r="C8" s="1">
        <v>67.2</v>
      </c>
      <c r="D8" s="1">
        <v>23</v>
      </c>
      <c r="E8" s="161">
        <f t="shared" si="0"/>
        <v>88.399999999999991</v>
      </c>
    </row>
    <row r="9" spans="1:5" x14ac:dyDescent="0.2">
      <c r="A9">
        <v>8</v>
      </c>
      <c r="B9" s="1">
        <v>205.9</v>
      </c>
      <c r="C9" s="1">
        <v>76.8</v>
      </c>
      <c r="D9" s="1">
        <v>23</v>
      </c>
      <c r="E9" s="161">
        <f t="shared" si="0"/>
        <v>106.10000000000002</v>
      </c>
    </row>
    <row r="10" spans="1:5" x14ac:dyDescent="0.2">
      <c r="A10">
        <v>9</v>
      </c>
      <c r="B10" s="1">
        <v>233.1</v>
      </c>
      <c r="C10" s="1">
        <v>86.4</v>
      </c>
      <c r="D10" s="1">
        <v>23</v>
      </c>
      <c r="E10" s="161">
        <f t="shared" si="0"/>
        <v>123.69999999999999</v>
      </c>
    </row>
    <row r="11" spans="1:5" x14ac:dyDescent="0.2">
      <c r="A11">
        <v>10</v>
      </c>
      <c r="B11" s="1">
        <v>260.39999999999998</v>
      </c>
      <c r="C11" s="1">
        <v>96</v>
      </c>
      <c r="D11" s="1">
        <v>23</v>
      </c>
      <c r="E11" s="161">
        <f t="shared" si="0"/>
        <v>141.39999999999998</v>
      </c>
    </row>
    <row r="12" spans="1:5" x14ac:dyDescent="0.2">
      <c r="A12">
        <v>11</v>
      </c>
      <c r="B12" s="1">
        <v>287.7</v>
      </c>
      <c r="C12" s="1">
        <v>105.6</v>
      </c>
      <c r="D12" s="1">
        <v>23</v>
      </c>
      <c r="E12" s="161">
        <f t="shared" si="0"/>
        <v>159.1</v>
      </c>
    </row>
    <row r="13" spans="1:5" x14ac:dyDescent="0.2">
      <c r="A13">
        <v>12</v>
      </c>
      <c r="B13" s="1">
        <v>314.89999999999998</v>
      </c>
      <c r="C13" s="1">
        <v>115.2</v>
      </c>
      <c r="D13" s="1">
        <v>23</v>
      </c>
      <c r="E13" s="161">
        <f t="shared" si="0"/>
        <v>176.7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I36"/>
  <sheetViews>
    <sheetView workbookViewId="0">
      <selection activeCell="E12" sqref="E12"/>
    </sheetView>
  </sheetViews>
  <sheetFormatPr baseColWidth="10" defaultRowHeight="12.75" x14ac:dyDescent="0.2"/>
  <cols>
    <col min="4" max="4" width="13.140625" customWidth="1"/>
    <col min="6" max="6" width="16.85546875" customWidth="1"/>
  </cols>
  <sheetData>
    <row r="1" spans="1:9" x14ac:dyDescent="0.2">
      <c r="A1" s="2" t="str">
        <f>Erfassung!A1</f>
        <v>Leistungserbringer</v>
      </c>
      <c r="B1" s="36"/>
      <c r="C1" s="36" t="str">
        <f>Erfassung!E1</f>
        <v>Ausserkantonale Heimbewohner</v>
      </c>
      <c r="D1" s="36"/>
      <c r="E1" s="36"/>
      <c r="F1" s="37"/>
      <c r="G1" s="37" t="s">
        <v>21</v>
      </c>
      <c r="H1" s="38">
        <f>Erfassung!P1</f>
        <v>0</v>
      </c>
      <c r="I1" s="37"/>
    </row>
    <row r="2" spans="1:9" x14ac:dyDescent="0.2">
      <c r="A2" s="5"/>
      <c r="B2" s="39"/>
      <c r="C2" s="39"/>
      <c r="D2" s="39"/>
      <c r="E2" s="40"/>
      <c r="F2" s="41"/>
      <c r="G2" s="40" t="s">
        <v>22</v>
      </c>
      <c r="H2" s="42">
        <f>Erfassung!P2</f>
        <v>0</v>
      </c>
      <c r="I2" s="40"/>
    </row>
    <row r="3" spans="1:9" x14ac:dyDescent="0.2">
      <c r="A3" s="5" t="str">
        <f>Erfassung!A3</f>
        <v>Wir bestätigen, die nachfolgenden Pflegeleistungen erbracht zu haben.</v>
      </c>
      <c r="B3" s="5"/>
      <c r="C3" s="5"/>
      <c r="D3" s="5"/>
      <c r="E3" s="6"/>
      <c r="F3" s="4"/>
      <c r="G3" s="6" t="s">
        <v>19</v>
      </c>
      <c r="H3" s="43"/>
      <c r="I3" s="43"/>
    </row>
    <row r="4" spans="1:9" x14ac:dyDescent="0.2">
      <c r="A4" s="39"/>
      <c r="B4" s="39"/>
      <c r="C4" s="39"/>
      <c r="D4" s="39"/>
      <c r="E4" s="40"/>
      <c r="F4" s="41"/>
      <c r="G4" s="40"/>
      <c r="H4" s="40"/>
      <c r="I4" s="40"/>
    </row>
    <row r="5" spans="1:9" ht="15" x14ac:dyDescent="0.2">
      <c r="A5" s="44" t="s">
        <v>17</v>
      </c>
      <c r="B5" s="39"/>
      <c r="C5" s="39"/>
      <c r="D5" s="39"/>
      <c r="E5" s="40"/>
      <c r="F5" s="41"/>
      <c r="G5" s="40"/>
      <c r="H5" s="40"/>
      <c r="I5" s="40"/>
    </row>
    <row r="6" spans="1:9" ht="27" x14ac:dyDescent="0.2">
      <c r="A6" s="45" t="s">
        <v>4</v>
      </c>
      <c r="B6" s="46"/>
      <c r="C6" s="47"/>
      <c r="D6" s="48"/>
      <c r="E6" s="49" t="s">
        <v>7</v>
      </c>
      <c r="F6" s="24" t="s">
        <v>24</v>
      </c>
      <c r="G6" s="25" t="s">
        <v>18</v>
      </c>
      <c r="H6" s="26" t="s">
        <v>26</v>
      </c>
      <c r="I6" s="26" t="s">
        <v>16</v>
      </c>
    </row>
    <row r="7" spans="1:9" x14ac:dyDescent="0.2">
      <c r="A7" s="50">
        <v>1</v>
      </c>
      <c r="B7" s="51"/>
      <c r="C7" s="51"/>
      <c r="D7" s="52"/>
      <c r="E7" s="53">
        <f>SUMIF(Erfassung!$B:$B,$A7,Erfassung!H:H)</f>
        <v>0</v>
      </c>
      <c r="F7" s="32">
        <f>SUMIF(Erfassung!$B:$B,$A7,Erfassung!J:J)</f>
        <v>0</v>
      </c>
      <c r="G7" s="32">
        <f>SUMIF(Erfassung!$B:$B,$A7,Erfassung!K:K)</f>
        <v>0</v>
      </c>
      <c r="H7" s="32">
        <f>SUMIF(Erfassung!$B:$B,$A7,Erfassung!L:L)</f>
        <v>0</v>
      </c>
      <c r="I7" s="32">
        <f>SUMIF(Erfassung!$B:$B,$A7,Erfassung!M:M)</f>
        <v>0</v>
      </c>
    </row>
    <row r="8" spans="1:9" x14ac:dyDescent="0.2">
      <c r="A8" s="50">
        <v>2</v>
      </c>
      <c r="B8" s="51"/>
      <c r="C8" s="51"/>
      <c r="D8" s="52"/>
      <c r="E8" s="53">
        <f>SUMIF(Erfassung!$B:$B,$A8,Erfassung!H:H)</f>
        <v>0</v>
      </c>
      <c r="F8" s="32">
        <f>SUMIF(Erfassung!$B:$B,$A8,Erfassung!J:J)</f>
        <v>0</v>
      </c>
      <c r="G8" s="32">
        <f>SUMIF(Erfassung!$B:$B,$A8,Erfassung!K:K)</f>
        <v>0</v>
      </c>
      <c r="H8" s="32">
        <f>SUMIF(Erfassung!$B:$B,$A8,Erfassung!L:L)</f>
        <v>0</v>
      </c>
      <c r="I8" s="32">
        <f>SUMIF(Erfassung!$B:$B,$A8,Erfassung!M:M)</f>
        <v>0</v>
      </c>
    </row>
    <row r="9" spans="1:9" x14ac:dyDescent="0.2">
      <c r="A9" s="50">
        <v>3</v>
      </c>
      <c r="B9" s="51"/>
      <c r="C9" s="51"/>
      <c r="D9" s="52"/>
      <c r="E9" s="53">
        <f>SUMIF(Erfassung!$B:$B,$A9,Erfassung!H:H)</f>
        <v>0</v>
      </c>
      <c r="F9" s="32">
        <f>SUMIF(Erfassung!$B:$B,$A9,Erfassung!J:J)</f>
        <v>0</v>
      </c>
      <c r="G9" s="32">
        <f>SUMIF(Erfassung!$B:$B,$A9,Erfassung!K:K)</f>
        <v>0</v>
      </c>
      <c r="H9" s="32">
        <f>SUMIF(Erfassung!$B:$B,$A9,Erfassung!L:L)</f>
        <v>0</v>
      </c>
      <c r="I9" s="32">
        <f>SUMIF(Erfassung!$B:$B,$A9,Erfassung!M:M)</f>
        <v>0</v>
      </c>
    </row>
    <row r="10" spans="1:9" x14ac:dyDescent="0.2">
      <c r="A10" s="50">
        <v>4</v>
      </c>
      <c r="B10" s="51"/>
      <c r="C10" s="51"/>
      <c r="D10" s="52"/>
      <c r="E10" s="53">
        <f>SUMIF(Erfassung!$B:$B,$A10,Erfassung!H:H)</f>
        <v>0</v>
      </c>
      <c r="F10" s="32">
        <f>SUMIF(Erfassung!$B:$B,$A10,Erfassung!J:J)</f>
        <v>0</v>
      </c>
      <c r="G10" s="32">
        <f>SUMIF(Erfassung!$B:$B,$A10,Erfassung!K:K)</f>
        <v>0</v>
      </c>
      <c r="H10" s="32">
        <f>SUMIF(Erfassung!$B:$B,$A10,Erfassung!L:L)</f>
        <v>0</v>
      </c>
      <c r="I10" s="32">
        <f>SUMIF(Erfassung!$B:$B,$A10,Erfassung!M:M)</f>
        <v>0</v>
      </c>
    </row>
    <row r="11" spans="1:9" x14ac:dyDescent="0.2">
      <c r="A11" s="50">
        <v>5</v>
      </c>
      <c r="B11" s="51"/>
      <c r="C11" s="51"/>
      <c r="D11" s="52"/>
      <c r="E11" s="53">
        <f>SUMIF(Erfassung!$B:$B,$A11,Erfassung!H:H)</f>
        <v>0</v>
      </c>
      <c r="F11" s="32">
        <f>SUMIF(Erfassung!$B:$B,$A11,Erfassung!J:J)</f>
        <v>0</v>
      </c>
      <c r="G11" s="32">
        <f>SUMIF(Erfassung!$B:$B,$A11,Erfassung!K:K)</f>
        <v>0</v>
      </c>
      <c r="H11" s="32">
        <f>SUMIF(Erfassung!$B:$B,$A11,Erfassung!L:L)</f>
        <v>0</v>
      </c>
      <c r="I11" s="32">
        <f>SUMIF(Erfassung!$B:$B,$A11,Erfassung!M:M)</f>
        <v>0</v>
      </c>
    </row>
    <row r="12" spans="1:9" x14ac:dyDescent="0.2">
      <c r="A12" s="50">
        <v>6</v>
      </c>
      <c r="B12" s="51"/>
      <c r="C12" s="51"/>
      <c r="D12" s="52"/>
      <c r="E12" s="53">
        <f>SUMIF(Erfassung!$B:$B,$A12,Erfassung!H:H)</f>
        <v>0</v>
      </c>
      <c r="F12" s="32">
        <f>SUMIF(Erfassung!$B:$B,$A12,Erfassung!J:J)</f>
        <v>0</v>
      </c>
      <c r="G12" s="32">
        <f>SUMIF(Erfassung!$B:$B,$A12,Erfassung!K:K)</f>
        <v>0</v>
      </c>
      <c r="H12" s="32">
        <f>SUMIF(Erfassung!$B:$B,$A12,Erfassung!L:L)</f>
        <v>0</v>
      </c>
      <c r="I12" s="32">
        <f>SUMIF(Erfassung!$B:$B,$A12,Erfassung!M:M)</f>
        <v>0</v>
      </c>
    </row>
    <row r="13" spans="1:9" x14ac:dyDescent="0.2">
      <c r="A13" s="50">
        <v>7</v>
      </c>
      <c r="B13" s="51"/>
      <c r="C13" s="54"/>
      <c r="D13" s="52"/>
      <c r="E13" s="53">
        <f>SUMIF(Erfassung!$B:$B,$A13,Erfassung!H:H)</f>
        <v>0</v>
      </c>
      <c r="F13" s="32">
        <f>SUMIF(Erfassung!$B:$B,$A13,Erfassung!J:J)</f>
        <v>0</v>
      </c>
      <c r="G13" s="32">
        <f>SUMIF(Erfassung!$B:$B,$A13,Erfassung!K:K)</f>
        <v>0</v>
      </c>
      <c r="H13" s="32">
        <f>SUMIF(Erfassung!$B:$B,$A13,Erfassung!L:L)</f>
        <v>0</v>
      </c>
      <c r="I13" s="32">
        <f>SUMIF(Erfassung!$B:$B,$A13,Erfassung!M:M)</f>
        <v>0</v>
      </c>
    </row>
    <row r="14" spans="1:9" x14ac:dyDescent="0.2">
      <c r="A14" s="50">
        <v>8</v>
      </c>
      <c r="B14" s="51"/>
      <c r="C14" s="54"/>
      <c r="D14" s="52"/>
      <c r="E14" s="53">
        <f>SUMIF(Erfassung!$B:$B,$A14,Erfassung!H:H)</f>
        <v>0</v>
      </c>
      <c r="F14" s="32">
        <f>SUMIF(Erfassung!$B:$B,$A14,Erfassung!J:J)</f>
        <v>0</v>
      </c>
      <c r="G14" s="32">
        <f>SUMIF(Erfassung!$B:$B,$A14,Erfassung!K:K)</f>
        <v>0</v>
      </c>
      <c r="H14" s="32">
        <f>SUMIF(Erfassung!$B:$B,$A14,Erfassung!L:L)</f>
        <v>0</v>
      </c>
      <c r="I14" s="32">
        <f>SUMIF(Erfassung!$B:$B,$A14,Erfassung!M:M)</f>
        <v>0</v>
      </c>
    </row>
    <row r="15" spans="1:9" x14ac:dyDescent="0.2">
      <c r="A15" s="50">
        <v>9</v>
      </c>
      <c r="B15" s="51"/>
      <c r="C15" s="54"/>
      <c r="D15" s="52"/>
      <c r="E15" s="53">
        <f>SUMIF(Erfassung!$B:$B,$A15,Erfassung!H:H)</f>
        <v>0</v>
      </c>
      <c r="F15" s="32">
        <f>SUMIF(Erfassung!$B:$B,$A15,Erfassung!J:J)</f>
        <v>0</v>
      </c>
      <c r="G15" s="32">
        <f>SUMIF(Erfassung!$B:$B,$A15,Erfassung!K:K)</f>
        <v>0</v>
      </c>
      <c r="H15" s="32">
        <f>SUMIF(Erfassung!$B:$B,$A15,Erfassung!L:L)</f>
        <v>0</v>
      </c>
      <c r="I15" s="32">
        <f>SUMIF(Erfassung!$B:$B,$A15,Erfassung!M:M)</f>
        <v>0</v>
      </c>
    </row>
    <row r="16" spans="1:9" x14ac:dyDescent="0.2">
      <c r="A16" s="50">
        <v>10</v>
      </c>
      <c r="B16" s="51"/>
      <c r="C16" s="51"/>
      <c r="D16" s="52"/>
      <c r="E16" s="53">
        <f>SUMIF(Erfassung!$B:$B,$A16,Erfassung!H:H)</f>
        <v>0</v>
      </c>
      <c r="F16" s="32">
        <f>SUMIF(Erfassung!$B:$B,$A16,Erfassung!J:J)</f>
        <v>0</v>
      </c>
      <c r="G16" s="32">
        <f>SUMIF(Erfassung!$B:$B,$A16,Erfassung!K:K)</f>
        <v>0</v>
      </c>
      <c r="H16" s="32">
        <f>SUMIF(Erfassung!$B:$B,$A16,Erfassung!L:L)</f>
        <v>0</v>
      </c>
      <c r="I16" s="32">
        <f>SUMIF(Erfassung!$B:$B,$A16,Erfassung!M:M)</f>
        <v>0</v>
      </c>
    </row>
    <row r="17" spans="1:9" x14ac:dyDescent="0.2">
      <c r="A17" s="50">
        <v>11</v>
      </c>
      <c r="B17" s="51"/>
      <c r="C17" s="51"/>
      <c r="D17" s="52"/>
      <c r="E17" s="53">
        <f>SUMIF(Erfassung!$B:$B,$A17,Erfassung!H:H)</f>
        <v>0</v>
      </c>
      <c r="F17" s="32">
        <f>SUMIF(Erfassung!$B:$B,$A17,Erfassung!J:J)</f>
        <v>0</v>
      </c>
      <c r="G17" s="32">
        <f>SUMIF(Erfassung!$B:$B,$A17,Erfassung!K:K)</f>
        <v>0</v>
      </c>
      <c r="H17" s="32">
        <f>SUMIF(Erfassung!$B:$B,$A17,Erfassung!L:L)</f>
        <v>0</v>
      </c>
      <c r="I17" s="32">
        <f>SUMIF(Erfassung!$B:$B,$A17,Erfassung!M:M)</f>
        <v>0</v>
      </c>
    </row>
    <row r="18" spans="1:9" x14ac:dyDescent="0.2">
      <c r="A18" s="50">
        <v>12</v>
      </c>
      <c r="B18" s="51"/>
      <c r="C18" s="51"/>
      <c r="D18" s="52"/>
      <c r="E18" s="53">
        <f>SUMIF(Erfassung!$B:$B,$A18,Erfassung!H:H)</f>
        <v>0</v>
      </c>
      <c r="F18" s="32">
        <f>SUMIF(Erfassung!$B:$B,$A18,Erfassung!J:J)</f>
        <v>0</v>
      </c>
      <c r="G18" s="32">
        <f>SUMIF(Erfassung!$B:$B,$A18,Erfassung!K:K)</f>
        <v>0</v>
      </c>
      <c r="H18" s="32">
        <f>SUMIF(Erfassung!$B:$B,$A18,Erfassung!L:L)</f>
        <v>0</v>
      </c>
      <c r="I18" s="32">
        <f>SUMIF(Erfassung!$B:$B,$A18,Erfassung!M:M)</f>
        <v>0</v>
      </c>
    </row>
    <row r="19" spans="1:9" x14ac:dyDescent="0.2">
      <c r="A19" s="55" t="s">
        <v>1</v>
      </c>
      <c r="B19" s="56"/>
      <c r="C19" s="56"/>
      <c r="D19" s="57"/>
      <c r="E19" s="58">
        <f>SUBTOTAL(9,E$7:E18)</f>
        <v>0</v>
      </c>
      <c r="F19" s="59">
        <f>SUBTOTAL(9,F$7:F18)</f>
        <v>0</v>
      </c>
      <c r="G19" s="60">
        <f>SUBTOTAL(9,G$7:G18)</f>
        <v>0</v>
      </c>
      <c r="H19" s="78">
        <f>SUBTOTAL(9,H$7:H18)</f>
        <v>0</v>
      </c>
      <c r="I19" s="61">
        <f>SUBTOTAL(9,I$7:I18)</f>
        <v>0</v>
      </c>
    </row>
    <row r="20" spans="1:9" x14ac:dyDescent="0.2">
      <c r="A20" s="62"/>
      <c r="B20" s="62"/>
      <c r="C20" s="62"/>
      <c r="D20" s="62"/>
      <c r="E20" s="62"/>
      <c r="F20" s="19"/>
      <c r="G20" s="19"/>
      <c r="H20" s="19"/>
      <c r="I20" s="19"/>
    </row>
    <row r="21" spans="1:9" ht="15" x14ac:dyDescent="0.2">
      <c r="A21" s="44" t="s">
        <v>27</v>
      </c>
      <c r="B21" s="39"/>
      <c r="C21" s="39"/>
      <c r="D21" s="39"/>
      <c r="E21" s="40"/>
      <c r="F21" s="41"/>
      <c r="G21" s="40">
        <v>15203.7</v>
      </c>
      <c r="H21" s="40"/>
      <c r="I21" s="40"/>
    </row>
    <row r="22" spans="1:9" ht="27" x14ac:dyDescent="0.2">
      <c r="A22" s="45"/>
      <c r="B22" s="46"/>
      <c r="C22" s="47"/>
      <c r="D22" s="63" t="s">
        <v>25</v>
      </c>
      <c r="E22" s="49" t="s">
        <v>7</v>
      </c>
      <c r="F22" s="24" t="s">
        <v>24</v>
      </c>
      <c r="G22" s="25" t="s">
        <v>18</v>
      </c>
      <c r="H22" s="26" t="s">
        <v>26</v>
      </c>
      <c r="I22" s="26" t="s">
        <v>16</v>
      </c>
    </row>
    <row r="23" spans="1:9" x14ac:dyDescent="0.2">
      <c r="A23" s="50"/>
      <c r="B23" s="51"/>
      <c r="C23" s="51"/>
      <c r="D23" s="52" t="s">
        <v>12</v>
      </c>
      <c r="E23" s="53">
        <f>SUMIF(Erfassung!$G:$G,$D23,Erfassung!H:H)</f>
        <v>0</v>
      </c>
      <c r="F23" s="32">
        <f>SUMIF(Erfassung!$G:$G,$D23,Erfassung!J:J)</f>
        <v>0</v>
      </c>
      <c r="G23" s="32">
        <f>SUMIF(Erfassung!$G:$G,$D23,Erfassung!K:K)</f>
        <v>0</v>
      </c>
      <c r="H23" s="32">
        <f>SUMIF(Erfassung!$G:$G,$D23,Erfassung!L:L)</f>
        <v>0</v>
      </c>
      <c r="I23" s="32">
        <f>SUMIF(Erfassung!$G:$G,$D23,Erfassung!M:M)</f>
        <v>0</v>
      </c>
    </row>
    <row r="24" spans="1:9" x14ac:dyDescent="0.2">
      <c r="A24" s="50"/>
      <c r="B24" s="51"/>
      <c r="C24" s="51"/>
      <c r="D24" s="52" t="s">
        <v>14</v>
      </c>
      <c r="E24" s="53">
        <f>SUMIF(Erfassung!$G:$G,$D24,Erfassung!H:H)</f>
        <v>0</v>
      </c>
      <c r="F24" s="32">
        <f>SUMIF(Erfassung!$G:$G,$D24,Erfassung!J:J)</f>
        <v>0</v>
      </c>
      <c r="G24" s="32">
        <f>SUMIF(Erfassung!$G:$G,$D24,Erfassung!K:K)</f>
        <v>0</v>
      </c>
      <c r="H24" s="32">
        <f>SUMIF(Erfassung!$G:$G,$D24,Erfassung!L:L)</f>
        <v>0</v>
      </c>
      <c r="I24" s="32">
        <f>SUMIF(Erfassung!$G:$G,$D24,Erfassung!M:M)</f>
        <v>0</v>
      </c>
    </row>
    <row r="25" spans="1:9" x14ac:dyDescent="0.2">
      <c r="A25" s="50"/>
      <c r="B25" s="51"/>
      <c r="C25" s="51"/>
      <c r="D25" s="52" t="s">
        <v>32</v>
      </c>
      <c r="E25" s="53">
        <f>SUMIF(Erfassung!$G:$G,$D25,Erfassung!H:H)</f>
        <v>0</v>
      </c>
      <c r="F25" s="32">
        <f>SUMIF(Erfassung!$G:$G,$D25,Erfassung!J:J)</f>
        <v>0</v>
      </c>
      <c r="G25" s="32">
        <f>SUMIF(Erfassung!$G:$G,$D25,Erfassung!K:K)</f>
        <v>0</v>
      </c>
      <c r="H25" s="32">
        <f>SUMIF(Erfassung!$G:$G,$D25,Erfassung!L:L)</f>
        <v>0</v>
      </c>
      <c r="I25" s="32">
        <f>SUMIF(Erfassung!$G:$G,$D25,Erfassung!M:M)</f>
        <v>0</v>
      </c>
    </row>
    <row r="26" spans="1:9" x14ac:dyDescent="0.2">
      <c r="A26" s="50"/>
      <c r="B26" s="51"/>
      <c r="C26" s="51"/>
      <c r="D26" s="52" t="s">
        <v>28</v>
      </c>
      <c r="E26" s="53">
        <f>SUMIF(Erfassung!$G:$G,$D26,Erfassung!H:H)</f>
        <v>0</v>
      </c>
      <c r="F26" s="32">
        <f>SUMIF(Erfassung!$G:$G,$D26,Erfassung!J:J)</f>
        <v>0</v>
      </c>
      <c r="G26" s="32">
        <f>SUMIF(Erfassung!$G:$G,$D26,Erfassung!K:K)</f>
        <v>0</v>
      </c>
      <c r="H26" s="32">
        <f>SUMIF(Erfassung!$G:$G,$D26,Erfassung!L:L)</f>
        <v>0</v>
      </c>
      <c r="I26" s="32">
        <f>SUMIF(Erfassung!$G:$G,$D26,Erfassung!M:M)</f>
        <v>0</v>
      </c>
    </row>
    <row r="27" spans="1:9" x14ac:dyDescent="0.2">
      <c r="A27" s="50"/>
      <c r="B27" s="51"/>
      <c r="C27" s="51"/>
      <c r="D27" s="52" t="s">
        <v>15</v>
      </c>
      <c r="E27" s="53">
        <f>SUMIF(Erfassung!$G:$G,$D27,Erfassung!H:H)</f>
        <v>0</v>
      </c>
      <c r="F27" s="32">
        <f>SUMIF(Erfassung!$G:$G,$D27,Erfassung!J:J)</f>
        <v>0</v>
      </c>
      <c r="G27" s="32">
        <f>SUMIF(Erfassung!$G:$G,$D27,Erfassung!K:K)</f>
        <v>0</v>
      </c>
      <c r="H27" s="32">
        <f>SUMIF(Erfassung!$G:$G,$D27,Erfassung!L:L)</f>
        <v>0</v>
      </c>
      <c r="I27" s="32">
        <f>SUMIF(Erfassung!$G:$G,$D27,Erfassung!M:M)</f>
        <v>0</v>
      </c>
    </row>
    <row r="28" spans="1:9" x14ac:dyDescent="0.2">
      <c r="A28" s="50"/>
      <c r="B28" s="51"/>
      <c r="C28" s="51"/>
      <c r="D28" s="52" t="s">
        <v>29</v>
      </c>
      <c r="E28" s="53">
        <f>SUMIF(Erfassung!$G:$G,$D28,Erfassung!H:H)</f>
        <v>0</v>
      </c>
      <c r="F28" s="32">
        <f>SUMIF(Erfassung!$G:$G,$D28,Erfassung!J:J)</f>
        <v>0</v>
      </c>
      <c r="G28" s="32">
        <f>SUMIF(Erfassung!$G:$G,$D28,Erfassung!K:K)</f>
        <v>0</v>
      </c>
      <c r="H28" s="32">
        <f>SUMIF(Erfassung!$G:$G,$D28,Erfassung!L:L)</f>
        <v>0</v>
      </c>
      <c r="I28" s="32">
        <f>SUMIF(Erfassung!$G:$G,$D28,Erfassung!M:M)</f>
        <v>0</v>
      </c>
    </row>
    <row r="29" spans="1:9" x14ac:dyDescent="0.2">
      <c r="A29" s="50"/>
      <c r="B29" s="51"/>
      <c r="C29" s="54"/>
      <c r="D29" s="52" t="s">
        <v>31</v>
      </c>
      <c r="E29" s="53">
        <f>SUMIF(Erfassung!$G:$G,$D29,Erfassung!H:H)</f>
        <v>0</v>
      </c>
      <c r="F29" s="32">
        <f>SUMIF(Erfassung!$G:$G,$D29,Erfassung!J:J)</f>
        <v>0</v>
      </c>
      <c r="G29" s="32">
        <f>SUMIF(Erfassung!$G:$G,$D29,Erfassung!K:K)</f>
        <v>0</v>
      </c>
      <c r="H29" s="32">
        <f>SUMIF(Erfassung!$G:$G,$D29,Erfassung!L:L)</f>
        <v>0</v>
      </c>
      <c r="I29" s="32">
        <f>SUMIF(Erfassung!$G:$G,$D29,Erfassung!M:M)</f>
        <v>0</v>
      </c>
    </row>
    <row r="30" spans="1:9" x14ac:dyDescent="0.2">
      <c r="A30" s="50"/>
      <c r="B30" s="51"/>
      <c r="C30" s="54"/>
      <c r="D30" s="52" t="s">
        <v>33</v>
      </c>
      <c r="E30" s="53">
        <f>SUMIF(Erfassung!$G:$G,$D30,Erfassung!H:H)</f>
        <v>0</v>
      </c>
      <c r="F30" s="32">
        <f>SUMIF(Erfassung!$G:$G,$D30,Erfassung!J:J)</f>
        <v>0</v>
      </c>
      <c r="G30" s="32">
        <f>SUMIF(Erfassung!$G:$G,$D30,Erfassung!K:K)</f>
        <v>0</v>
      </c>
      <c r="H30" s="32">
        <f>SUMIF(Erfassung!$G:$G,$D30,Erfassung!L:L)</f>
        <v>0</v>
      </c>
      <c r="I30" s="32">
        <f>SUMIF(Erfassung!$G:$G,$D30,Erfassung!M:M)</f>
        <v>0</v>
      </c>
    </row>
    <row r="31" spans="1:9" x14ac:dyDescent="0.2">
      <c r="A31" s="50"/>
      <c r="B31" s="51"/>
      <c r="C31" s="54"/>
      <c r="D31" s="52" t="s">
        <v>30</v>
      </c>
      <c r="E31" s="53">
        <f>SUMIF(Erfassung!$G:$G,$D31,Erfassung!H:H)</f>
        <v>0</v>
      </c>
      <c r="F31" s="32">
        <f>SUMIF(Erfassung!$G:$G,$D31,Erfassung!J:J)</f>
        <v>0</v>
      </c>
      <c r="G31" s="32">
        <f>SUMIF(Erfassung!$G:$G,$D31,Erfassung!K:K)</f>
        <v>0</v>
      </c>
      <c r="H31" s="32">
        <f>SUMIF(Erfassung!$G:$G,$D31,Erfassung!L:L)</f>
        <v>0</v>
      </c>
      <c r="I31" s="32">
        <f>SUMIF(Erfassung!$G:$G,$D31,Erfassung!M:M)</f>
        <v>0</v>
      </c>
    </row>
    <row r="32" spans="1:9" x14ac:dyDescent="0.2">
      <c r="A32" s="50"/>
      <c r="B32" s="51"/>
      <c r="C32" s="51"/>
      <c r="D32" s="52" t="s">
        <v>13</v>
      </c>
      <c r="E32" s="53">
        <f>SUMIF(Erfassung!$G:$G,$D32,Erfassung!H:H)</f>
        <v>0</v>
      </c>
      <c r="F32" s="32">
        <f>SUMIF(Erfassung!$G:$G,$D32,Erfassung!J:J)</f>
        <v>0</v>
      </c>
      <c r="G32" s="32">
        <f>SUMIF(Erfassung!$G:$G,$D32,Erfassung!K:K)</f>
        <v>0</v>
      </c>
      <c r="H32" s="32">
        <f>SUMIF(Erfassung!$G:$G,$D32,Erfassung!L:L)</f>
        <v>0</v>
      </c>
      <c r="I32" s="32">
        <f>SUMIF(Erfassung!$G:$G,$D32,Erfassung!M:M)</f>
        <v>0</v>
      </c>
    </row>
    <row r="33" spans="1:9" x14ac:dyDescent="0.2">
      <c r="A33" s="50"/>
      <c r="B33" s="51"/>
      <c r="C33" s="51"/>
      <c r="D33" s="52" t="s">
        <v>34</v>
      </c>
      <c r="E33" s="53">
        <f>SUMIF(Erfassung!$G:$G,$D33,Erfassung!H:H)</f>
        <v>0</v>
      </c>
      <c r="F33" s="32">
        <f>SUMIF(Erfassung!$G:$G,$D33,Erfassung!J:J)</f>
        <v>0</v>
      </c>
      <c r="G33" s="32">
        <f>SUMIF(Erfassung!$G:$G,$D33,Erfassung!K:K)</f>
        <v>0</v>
      </c>
      <c r="H33" s="32">
        <f>SUMIF(Erfassung!$G:$G,$D33,Erfassung!L:L)</f>
        <v>0</v>
      </c>
      <c r="I33" s="32">
        <f>SUMIF(Erfassung!$G:$G,$D33,Erfassung!M:M)</f>
        <v>0</v>
      </c>
    </row>
    <row r="34" spans="1:9" x14ac:dyDescent="0.2">
      <c r="A34" s="55"/>
      <c r="B34" s="56"/>
      <c r="C34" s="56"/>
      <c r="D34" s="57" t="s">
        <v>1</v>
      </c>
      <c r="E34" s="58">
        <f>SUBTOTAL(9,E$23:E33)</f>
        <v>0</v>
      </c>
      <c r="F34" s="59">
        <f>SUBTOTAL(9,F$23:F33)</f>
        <v>0</v>
      </c>
      <c r="G34" s="60">
        <f>SUBTOTAL(9,G$23:G33)</f>
        <v>0</v>
      </c>
      <c r="H34" s="78">
        <f>SUBTOTAL(9,H$23:H33)</f>
        <v>0</v>
      </c>
      <c r="I34" s="61">
        <f>SUBTOTAL(9,I$23:I33)</f>
        <v>0</v>
      </c>
    </row>
    <row r="36" spans="1:9" x14ac:dyDescent="0.2">
      <c r="D36" s="51" t="s">
        <v>58</v>
      </c>
      <c r="F36" s="104">
        <f t="shared" ref="F36:G36" si="0">F19-F34</f>
        <v>0</v>
      </c>
      <c r="G36" s="104">
        <f t="shared" si="0"/>
        <v>0</v>
      </c>
      <c r="H36" s="104">
        <f>H19-H34</f>
        <v>0</v>
      </c>
      <c r="I36" s="104">
        <f>I19-I34</f>
        <v>0</v>
      </c>
    </row>
  </sheetData>
  <sheetProtection sheet="1" objects="1" scenario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&amp;L&amp;Z&amp;F&amp;F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"/>
  <sheetViews>
    <sheetView zoomScaleNormal="100" workbookViewId="0">
      <pane ySplit="2" topLeftCell="A33" activePane="bottomLeft" state="frozen"/>
      <selection activeCell="C37" sqref="C37"/>
      <selection pane="bottomLeft" activeCell="E41" sqref="E41"/>
    </sheetView>
  </sheetViews>
  <sheetFormatPr baseColWidth="10" defaultRowHeight="12.75" x14ac:dyDescent="0.2"/>
  <cols>
    <col min="1" max="1" width="10.28515625" customWidth="1"/>
    <col min="2" max="2" width="13.42578125" customWidth="1"/>
    <col min="3" max="3" width="13.7109375" customWidth="1"/>
    <col min="4" max="4" width="16.42578125" customWidth="1"/>
    <col min="5" max="5" width="63.7109375" customWidth="1"/>
    <col min="6" max="12" width="10.140625" customWidth="1"/>
    <col min="13" max="14" width="9.85546875" bestFit="1" customWidth="1"/>
    <col min="15" max="19" width="8.85546875" bestFit="1" customWidth="1"/>
    <col min="20" max="20" width="5.7109375" bestFit="1" customWidth="1"/>
    <col min="21" max="25" width="6" customWidth="1"/>
    <col min="26" max="397" width="8.28515625" customWidth="1"/>
    <col min="398" max="398" width="14.5703125" bestFit="1" customWidth="1"/>
  </cols>
  <sheetData>
    <row r="1" spans="1:9" x14ac:dyDescent="0.2">
      <c r="A1" s="117" t="s">
        <v>55</v>
      </c>
      <c r="B1" s="116"/>
      <c r="C1" s="116"/>
      <c r="D1" s="116"/>
      <c r="E1" s="116"/>
      <c r="F1" s="116"/>
      <c r="G1" s="116"/>
      <c r="H1" s="117" t="s">
        <v>39</v>
      </c>
      <c r="I1" s="118"/>
    </row>
    <row r="2" spans="1:9" ht="76.5" x14ac:dyDescent="0.2">
      <c r="A2" s="128" t="s">
        <v>25</v>
      </c>
      <c r="B2" s="117" t="s">
        <v>68</v>
      </c>
      <c r="C2" s="127" t="s">
        <v>35</v>
      </c>
      <c r="D2" s="127" t="s">
        <v>36</v>
      </c>
      <c r="E2" s="127" t="s">
        <v>45</v>
      </c>
      <c r="F2" s="128" t="s">
        <v>2</v>
      </c>
      <c r="G2" s="117" t="s">
        <v>65</v>
      </c>
      <c r="H2" s="115" t="s">
        <v>37</v>
      </c>
      <c r="I2" s="137" t="s">
        <v>38</v>
      </c>
    </row>
    <row r="3" spans="1:9" x14ac:dyDescent="0.2">
      <c r="A3" s="115" t="s">
        <v>37</v>
      </c>
      <c r="B3" s="115" t="s">
        <v>37</v>
      </c>
      <c r="C3" s="115" t="s">
        <v>37</v>
      </c>
      <c r="D3" s="115" t="s">
        <v>37</v>
      </c>
      <c r="E3" s="115" t="s">
        <v>37</v>
      </c>
      <c r="F3" s="115" t="s">
        <v>37</v>
      </c>
      <c r="G3" s="115" t="s">
        <v>37</v>
      </c>
      <c r="H3" s="120">
        <v>0</v>
      </c>
      <c r="I3" s="135">
        <v>0</v>
      </c>
    </row>
    <row r="4" spans="1:9" x14ac:dyDescent="0.2">
      <c r="A4" s="123" t="s">
        <v>38</v>
      </c>
      <c r="B4" s="124"/>
      <c r="C4" s="124"/>
      <c r="D4" s="124"/>
      <c r="E4" s="124"/>
      <c r="F4" s="124"/>
      <c r="G4" s="124"/>
      <c r="H4" s="125">
        <v>0</v>
      </c>
      <c r="I4" s="136">
        <v>0</v>
      </c>
    </row>
  </sheetData>
  <conditionalFormatting sqref="O1:O2 O1866:O1048576">
    <cfRule type="cellIs" dxfId="489" priority="1" operator="greaterThan">
      <formula>15.95</formula>
    </cfRule>
  </conditionalFormatting>
  <pageMargins left="0.70866141732283472" right="0.70866141732283472" top="0.59055118110236227" bottom="0.51181102362204722" header="0.31496062992125984" footer="0.31496062992125984"/>
  <pageSetup paperSize="9" scale="61" fitToHeight="400" orientation="landscape" r:id="rId2"/>
  <headerFooter>
    <oddFooter>&amp;L&amp;8&amp;Z&amp;F&amp;A&amp;R&amp;P/&amp;N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K5"/>
  <sheetViews>
    <sheetView zoomScaleNormal="100" workbookViewId="0">
      <pane ySplit="2" topLeftCell="A3" activePane="bottomLeft" state="frozen"/>
      <selection activeCell="C37" sqref="C37"/>
      <selection pane="bottomLeft" activeCell="B3" sqref="B3"/>
    </sheetView>
  </sheetViews>
  <sheetFormatPr baseColWidth="10" defaultRowHeight="12.75" x14ac:dyDescent="0.2"/>
  <cols>
    <col min="1" max="1" width="10.28515625" customWidth="1"/>
    <col min="2" max="2" width="22.140625" customWidth="1"/>
    <col min="3" max="3" width="13.7109375" customWidth="1"/>
    <col min="4" max="4" width="17.7109375" bestFit="1" customWidth="1"/>
    <col min="5" max="5" width="63.7109375" customWidth="1"/>
    <col min="6" max="12" width="10.140625" customWidth="1"/>
    <col min="13" max="14" width="9.85546875" bestFit="1" customWidth="1"/>
    <col min="15" max="19" width="8.85546875" bestFit="1" customWidth="1"/>
    <col min="20" max="20" width="5.7109375" bestFit="1" customWidth="1"/>
    <col min="21" max="21" width="11.140625" bestFit="1" customWidth="1"/>
    <col min="22" max="25" width="6" customWidth="1"/>
    <col min="26" max="397" width="8.28515625" customWidth="1"/>
    <col min="398" max="398" width="14.5703125" bestFit="1" customWidth="1"/>
  </cols>
  <sheetData>
    <row r="1" spans="1:11" x14ac:dyDescent="0.2">
      <c r="A1" s="117" t="s">
        <v>55</v>
      </c>
      <c r="B1" s="116"/>
      <c r="C1" s="116"/>
      <c r="D1" s="116"/>
      <c r="E1" s="116"/>
      <c r="F1" s="116"/>
      <c r="G1" s="116"/>
      <c r="H1" s="116"/>
      <c r="I1" s="116"/>
      <c r="J1" s="117" t="s">
        <v>39</v>
      </c>
      <c r="K1" s="118"/>
    </row>
    <row r="2" spans="1:11" ht="76.5" x14ac:dyDescent="0.2">
      <c r="A2" s="117" t="s">
        <v>68</v>
      </c>
      <c r="B2" s="127" t="s">
        <v>35</v>
      </c>
      <c r="C2" s="127" t="s">
        <v>36</v>
      </c>
      <c r="D2" s="127" t="s">
        <v>45</v>
      </c>
      <c r="E2" s="128" t="s">
        <v>2</v>
      </c>
      <c r="F2" s="117" t="s">
        <v>4</v>
      </c>
      <c r="G2" s="117" t="s">
        <v>7</v>
      </c>
      <c r="H2" s="128" t="s">
        <v>25</v>
      </c>
      <c r="I2" s="117" t="s">
        <v>65</v>
      </c>
      <c r="J2" s="115" t="s">
        <v>37</v>
      </c>
      <c r="K2" s="137" t="s">
        <v>38</v>
      </c>
    </row>
    <row r="3" spans="1:11" x14ac:dyDescent="0.2">
      <c r="A3" s="115" t="s">
        <v>37</v>
      </c>
      <c r="B3" s="115" t="s">
        <v>37</v>
      </c>
      <c r="C3" s="115" t="s">
        <v>37</v>
      </c>
      <c r="D3" s="115" t="s">
        <v>37</v>
      </c>
      <c r="E3" s="115" t="s">
        <v>37</v>
      </c>
      <c r="F3" s="115" t="s">
        <v>37</v>
      </c>
      <c r="G3" s="115" t="s">
        <v>37</v>
      </c>
      <c r="H3" s="115" t="s">
        <v>37</v>
      </c>
      <c r="I3" s="115" t="s">
        <v>37</v>
      </c>
      <c r="J3" s="120">
        <v>0</v>
      </c>
      <c r="K3" s="135">
        <v>0</v>
      </c>
    </row>
    <row r="4" spans="1:11" x14ac:dyDescent="0.2">
      <c r="A4" s="143" t="s">
        <v>69</v>
      </c>
      <c r="B4" s="144"/>
      <c r="C4" s="144"/>
      <c r="D4" s="144"/>
      <c r="E4" s="144"/>
      <c r="F4" s="144"/>
      <c r="G4" s="144"/>
      <c r="H4" s="144"/>
      <c r="I4" s="144"/>
      <c r="J4" s="145">
        <v>0</v>
      </c>
      <c r="K4" s="146">
        <v>0</v>
      </c>
    </row>
    <row r="5" spans="1:11" x14ac:dyDescent="0.2">
      <c r="A5" s="123" t="s">
        <v>38</v>
      </c>
      <c r="B5" s="124"/>
      <c r="C5" s="124"/>
      <c r="D5" s="124"/>
      <c r="E5" s="124"/>
      <c r="F5" s="124"/>
      <c r="G5" s="124"/>
      <c r="H5" s="124"/>
      <c r="I5" s="124"/>
      <c r="J5" s="125">
        <v>0</v>
      </c>
      <c r="K5" s="136">
        <v>0</v>
      </c>
    </row>
  </sheetData>
  <conditionalFormatting sqref="O1:O2 O1866:O1048576">
    <cfRule type="cellIs" dxfId="471" priority="1" operator="greaterThan">
      <formula>15.95</formula>
    </cfRule>
  </conditionalFormatting>
  <pageMargins left="0.70866141732283472" right="0.70866141732283472" top="0.59055118110236227" bottom="0.51181102362204722" header="0.31496062992125984" footer="0.31496062992125984"/>
  <pageSetup paperSize="9" scale="52" fitToHeight="400" orientation="landscape" r:id="rId2"/>
  <headerFooter>
    <oddFooter>&amp;L&amp;8&amp;Z&amp;F&amp;A&amp;R&amp;P/&amp;N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P52"/>
  <sheetViews>
    <sheetView workbookViewId="0">
      <pane ySplit="2" topLeftCell="A36" activePane="bottomLeft" state="frozen"/>
      <selection activeCell="C37" sqref="C37"/>
      <selection pane="bottomLeft" activeCell="D65" sqref="D3:D80"/>
    </sheetView>
  </sheetViews>
  <sheetFormatPr baseColWidth="10" defaultRowHeight="12.75" x14ac:dyDescent="0.2"/>
  <cols>
    <col min="1" max="1" width="19" bestFit="1" customWidth="1"/>
    <col min="2" max="2" width="20" bestFit="1" customWidth="1"/>
    <col min="3" max="3" width="23.85546875" bestFit="1" customWidth="1"/>
    <col min="4" max="4" width="23" customWidth="1"/>
    <col min="5" max="5" width="10" customWidth="1"/>
    <col min="6" max="6" width="17.140625" bestFit="1" customWidth="1"/>
    <col min="7" max="7" width="15" bestFit="1" customWidth="1"/>
    <col min="8" max="8" width="44.5703125" customWidth="1"/>
    <col min="9" max="9" width="9.28515625" bestFit="1" customWidth="1"/>
    <col min="10" max="10" width="11.85546875" bestFit="1" customWidth="1"/>
    <col min="11" max="11" width="13.140625" bestFit="1" customWidth="1"/>
    <col min="12" max="13" width="7.7109375" bestFit="1" customWidth="1"/>
    <col min="14" max="15" width="11.140625" customWidth="1"/>
    <col min="16" max="25" width="6" customWidth="1"/>
    <col min="26" max="397" width="8.28515625" customWidth="1"/>
    <col min="398" max="398" width="14.5703125" bestFit="1" customWidth="1"/>
  </cols>
  <sheetData>
    <row r="1" spans="1:16" x14ac:dyDescent="0.2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 t="s">
        <v>54</v>
      </c>
      <c r="P1" s="118"/>
    </row>
    <row r="2" spans="1:16" ht="25.5" x14ac:dyDescent="0.2">
      <c r="A2" s="127" t="s">
        <v>45</v>
      </c>
      <c r="B2" s="127" t="s">
        <v>35</v>
      </c>
      <c r="C2" s="127" t="s">
        <v>36</v>
      </c>
      <c r="D2" s="127" t="s">
        <v>46</v>
      </c>
      <c r="E2" s="127" t="s">
        <v>47</v>
      </c>
      <c r="F2" s="128" t="s">
        <v>25</v>
      </c>
      <c r="G2" s="117" t="s">
        <v>65</v>
      </c>
      <c r="H2" s="128" t="s">
        <v>2</v>
      </c>
      <c r="I2" s="128" t="s">
        <v>43</v>
      </c>
      <c r="J2" s="128" t="s">
        <v>49</v>
      </c>
      <c r="K2" s="128" t="s">
        <v>50</v>
      </c>
      <c r="L2" s="128" t="s">
        <v>51</v>
      </c>
      <c r="M2" s="128" t="s">
        <v>52</v>
      </c>
      <c r="N2" s="128" t="s">
        <v>53</v>
      </c>
      <c r="O2" s="115" t="s">
        <v>59</v>
      </c>
      <c r="P2" s="119" t="s">
        <v>60</v>
      </c>
    </row>
    <row r="3" spans="1:16" x14ac:dyDescent="0.2">
      <c r="A3" s="115" t="s">
        <v>37</v>
      </c>
      <c r="B3" s="115" t="s">
        <v>37</v>
      </c>
      <c r="C3" s="115" t="s">
        <v>37</v>
      </c>
      <c r="D3" s="115" t="s">
        <v>64</v>
      </c>
      <c r="E3" s="115" t="s">
        <v>64</v>
      </c>
      <c r="F3" s="115" t="s">
        <v>37</v>
      </c>
      <c r="G3" s="115" t="s">
        <v>37</v>
      </c>
      <c r="H3" s="115" t="s">
        <v>37</v>
      </c>
      <c r="I3" s="115" t="s">
        <v>37</v>
      </c>
      <c r="J3" s="115" t="s">
        <v>64</v>
      </c>
      <c r="K3" s="115" t="s">
        <v>64</v>
      </c>
      <c r="L3" s="115" t="s">
        <v>64</v>
      </c>
      <c r="M3" s="115" t="s">
        <v>64</v>
      </c>
      <c r="N3" s="115" t="s">
        <v>64</v>
      </c>
      <c r="O3" s="120"/>
      <c r="P3" s="121">
        <v>0</v>
      </c>
    </row>
    <row r="4" spans="1:16" x14ac:dyDescent="0.2">
      <c r="A4" s="122"/>
      <c r="B4" s="122"/>
      <c r="C4" s="122"/>
      <c r="D4" s="115" t="s">
        <v>37</v>
      </c>
      <c r="E4" s="115" t="s">
        <v>37</v>
      </c>
      <c r="F4" s="115" t="s">
        <v>37</v>
      </c>
      <c r="G4" s="115" t="s">
        <v>37</v>
      </c>
      <c r="H4" s="115" t="s">
        <v>37</v>
      </c>
      <c r="I4" s="115" t="s">
        <v>37</v>
      </c>
      <c r="J4" s="115" t="s">
        <v>37</v>
      </c>
      <c r="K4" s="115" t="s">
        <v>37</v>
      </c>
      <c r="L4" s="115" t="s">
        <v>37</v>
      </c>
      <c r="M4" s="115" t="s">
        <v>37</v>
      </c>
      <c r="N4" s="115" t="s">
        <v>37</v>
      </c>
      <c r="O4" s="120"/>
      <c r="P4" s="121"/>
    </row>
    <row r="5" spans="1:16" s="106" customFormat="1" x14ac:dyDescent="0.2">
      <c r="A5" s="123" t="s">
        <v>38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126">
        <v>0</v>
      </c>
    </row>
    <row r="13" spans="1:16" s="106" customForma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6" spans="1:16" s="106" customForma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30" spans="1:16" s="106" customForma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3" spans="1:16" s="106" customForma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s="106" customForma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s="106" customForma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8" spans="1:16" s="106" customForma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44" spans="1:16" s="106" customForma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s="106" customForma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7" spans="1:16" s="106" customForma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52" spans="1:16" s="106" customForma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</sheetData>
  <conditionalFormatting sqref="O1866:O1048576 O1">
    <cfRule type="cellIs" dxfId="453" priority="1" operator="greaterThan">
      <formula>15.95</formula>
    </cfRule>
  </conditionalFormatting>
  <pageMargins left="0.70866141732283472" right="0.70866141732283472" top="0.59055118110236227" bottom="0.51181102362204722" header="0.31496062992125984" footer="0.31496062992125984"/>
  <pageSetup paperSize="9" scale="54" fitToHeight="400" orientation="landscape" r:id="rId2"/>
  <headerFooter>
    <oddFooter>&amp;L&amp;8&amp;Z&amp;F&amp;A&amp;R&amp;P/&amp;N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K4"/>
  <sheetViews>
    <sheetView workbookViewId="0">
      <pane ySplit="2" topLeftCell="A51" activePane="bottomLeft" state="frozen"/>
      <selection activeCell="C37" sqref="C37"/>
      <selection pane="bottomLeft" activeCell="A3" sqref="A3"/>
    </sheetView>
  </sheetViews>
  <sheetFormatPr baseColWidth="10" defaultRowHeight="12.75" x14ac:dyDescent="0.2"/>
  <cols>
    <col min="1" max="1" width="6" customWidth="1"/>
    <col min="2" max="2" width="19.7109375" customWidth="1"/>
    <col min="3" max="3" width="23.85546875" bestFit="1" customWidth="1"/>
    <col min="4" max="4" width="17.140625" bestFit="1" customWidth="1"/>
    <col min="5" max="5" width="25.42578125" customWidth="1"/>
    <col min="6" max="6" width="54.28515625" bestFit="1" customWidth="1"/>
    <col min="7" max="12" width="10.140625" customWidth="1"/>
    <col min="13" max="13" width="8.85546875" bestFit="1" customWidth="1"/>
    <col min="14" max="25" width="6" customWidth="1"/>
    <col min="26" max="397" width="8.28515625" customWidth="1"/>
    <col min="398" max="398" width="14.5703125" bestFit="1" customWidth="1"/>
  </cols>
  <sheetData>
    <row r="1" spans="1:11" x14ac:dyDescent="0.2">
      <c r="A1" s="115"/>
      <c r="B1" s="116"/>
      <c r="C1" s="116"/>
      <c r="D1" s="116"/>
      <c r="E1" s="116"/>
      <c r="F1" s="116"/>
      <c r="G1" s="117" t="s">
        <v>54</v>
      </c>
      <c r="H1" s="116"/>
      <c r="I1" s="116"/>
      <c r="J1" s="116"/>
      <c r="K1" s="118"/>
    </row>
    <row r="2" spans="1:11" x14ac:dyDescent="0.2">
      <c r="A2" s="127" t="s">
        <v>4</v>
      </c>
      <c r="B2" s="127" t="s">
        <v>35</v>
      </c>
      <c r="C2" s="127" t="s">
        <v>36</v>
      </c>
      <c r="D2" s="127" t="s">
        <v>45</v>
      </c>
      <c r="E2" s="128" t="s">
        <v>25</v>
      </c>
      <c r="F2" s="128" t="s">
        <v>2</v>
      </c>
      <c r="G2" s="115" t="s">
        <v>61</v>
      </c>
      <c r="H2" s="134" t="s">
        <v>55</v>
      </c>
      <c r="I2" s="129" t="s">
        <v>56</v>
      </c>
      <c r="J2" s="129" t="s">
        <v>62</v>
      </c>
      <c r="K2" s="119" t="s">
        <v>63</v>
      </c>
    </row>
    <row r="3" spans="1:11" x14ac:dyDescent="0.2">
      <c r="A3" s="115" t="s">
        <v>37</v>
      </c>
      <c r="B3" s="115" t="s">
        <v>37</v>
      </c>
      <c r="C3" s="115" t="s">
        <v>37</v>
      </c>
      <c r="D3" s="115" t="s">
        <v>37</v>
      </c>
      <c r="E3" s="115" t="s">
        <v>37</v>
      </c>
      <c r="F3" s="115" t="s">
        <v>37</v>
      </c>
      <c r="G3" s="130"/>
      <c r="H3" s="131">
        <v>0</v>
      </c>
      <c r="I3" s="131">
        <v>0</v>
      </c>
      <c r="J3" s="131">
        <v>0</v>
      </c>
      <c r="K3" s="121"/>
    </row>
    <row r="4" spans="1:11" x14ac:dyDescent="0.2">
      <c r="A4" s="123" t="s">
        <v>38</v>
      </c>
      <c r="B4" s="124"/>
      <c r="C4" s="124"/>
      <c r="D4" s="124"/>
      <c r="E4" s="124"/>
      <c r="F4" s="124"/>
      <c r="G4" s="132"/>
      <c r="H4" s="133">
        <v>0</v>
      </c>
      <c r="I4" s="133">
        <v>0</v>
      </c>
      <c r="J4" s="133">
        <v>0</v>
      </c>
      <c r="K4" s="126"/>
    </row>
  </sheetData>
  <conditionalFormatting sqref="O1:O2 O1866:O1048576">
    <cfRule type="cellIs" dxfId="64" priority="1" operator="greaterThan">
      <formula>15.95</formula>
    </cfRule>
  </conditionalFormatting>
  <pageMargins left="0.70866141732283472" right="0.70866141732283472" top="0.59055118110236227" bottom="0.51181102362204722" header="0.31496062992125984" footer="0.31496062992125984"/>
  <pageSetup paperSize="9" scale="39" fitToHeight="400" orientation="portrait" r:id="rId2"/>
  <headerFooter>
    <oddFooter>&amp;L&amp;8&amp;Z&amp;F&amp;A&amp;R&amp;P/&amp;N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G4"/>
  <sheetViews>
    <sheetView workbookViewId="0">
      <pane ySplit="2" topLeftCell="A3" activePane="bottomLeft" state="frozen"/>
      <selection activeCell="C37" sqref="C37"/>
      <selection pane="bottomLeft" activeCell="L10" sqref="L9:L10"/>
    </sheetView>
  </sheetViews>
  <sheetFormatPr baseColWidth="10" defaultRowHeight="12.75" x14ac:dyDescent="0.2"/>
  <cols>
    <col min="1" max="1" width="20.28515625" bestFit="1" customWidth="1"/>
    <col min="2" max="2" width="19.7109375" customWidth="1"/>
    <col min="3" max="3" width="23.85546875" bestFit="1" customWidth="1"/>
    <col min="4" max="4" width="17.140625" bestFit="1" customWidth="1"/>
    <col min="5" max="5" width="70.28515625" bestFit="1" customWidth="1"/>
    <col min="6" max="6" width="8.42578125" bestFit="1" customWidth="1"/>
    <col min="7" max="16" width="4" bestFit="1" customWidth="1"/>
    <col min="17" max="17" width="5.7109375" bestFit="1" customWidth="1"/>
    <col min="18" max="25" width="6" customWidth="1"/>
    <col min="26" max="397" width="8.28515625" customWidth="1"/>
    <col min="398" max="398" width="14.5703125" bestFit="1" customWidth="1"/>
  </cols>
  <sheetData>
    <row r="1" spans="1:7" x14ac:dyDescent="0.2">
      <c r="A1" s="117" t="s">
        <v>61</v>
      </c>
      <c r="B1" s="116"/>
      <c r="C1" s="116"/>
      <c r="D1" s="116"/>
      <c r="E1" s="116"/>
      <c r="F1" s="127" t="s">
        <v>39</v>
      </c>
      <c r="G1" s="118"/>
    </row>
    <row r="2" spans="1:7" ht="76.5" x14ac:dyDescent="0.2">
      <c r="A2" s="127" t="s">
        <v>35</v>
      </c>
      <c r="B2" s="127" t="s">
        <v>36</v>
      </c>
      <c r="C2" s="127" t="s">
        <v>45</v>
      </c>
      <c r="D2" s="128" t="s">
        <v>25</v>
      </c>
      <c r="E2" s="128" t="s">
        <v>2</v>
      </c>
      <c r="F2" s="115" t="s">
        <v>37</v>
      </c>
      <c r="G2" s="137" t="s">
        <v>38</v>
      </c>
    </row>
    <row r="3" spans="1:7" x14ac:dyDescent="0.2">
      <c r="A3" s="115" t="s">
        <v>37</v>
      </c>
      <c r="B3" s="115" t="s">
        <v>37</v>
      </c>
      <c r="C3" s="115" t="s">
        <v>37</v>
      </c>
      <c r="D3" s="115" t="s">
        <v>37</v>
      </c>
      <c r="E3" s="115" t="s">
        <v>37</v>
      </c>
      <c r="F3" s="130"/>
      <c r="G3" s="138"/>
    </row>
    <row r="4" spans="1:7" x14ac:dyDescent="0.2">
      <c r="A4" s="123" t="s">
        <v>38</v>
      </c>
      <c r="B4" s="124"/>
      <c r="C4" s="124"/>
      <c r="D4" s="124"/>
      <c r="E4" s="124"/>
      <c r="F4" s="132"/>
      <c r="G4" s="139"/>
    </row>
  </sheetData>
  <conditionalFormatting sqref="O1:O2 O1866:O1048576">
    <cfRule type="cellIs" dxfId="40" priority="1" operator="greaterThan">
      <formula>15.95</formula>
    </cfRule>
  </conditionalFormatting>
  <pageMargins left="0.70866141732283472" right="0.70866141732283472" top="0.59055118110236227" bottom="0.51181102362204722" header="0.31496062992125984" footer="0.31496062992125984"/>
  <pageSetup paperSize="9" scale="65" fitToHeight="400" orientation="landscape" r:id="rId2"/>
  <headerFooter>
    <oddFooter>&amp;L&amp;8&amp;Z&amp;F&amp;A&amp;R&amp;P/&amp;N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14</vt:i4>
      </vt:variant>
    </vt:vector>
  </HeadingPairs>
  <TitlesOfParts>
    <vt:vector size="24" baseType="lpstr">
      <vt:lpstr>Erfassung</vt:lpstr>
      <vt:lpstr>Erfassung Adressen</vt:lpstr>
      <vt:lpstr>Taxen</vt:lpstr>
      <vt:lpstr>Auswertung</vt:lpstr>
      <vt:lpstr>Pivot Datencheck</vt:lpstr>
      <vt:lpstr>Pivot lang</vt:lpstr>
      <vt:lpstr>Pivot Adressen</vt:lpstr>
      <vt:lpstr>Pivot Pflege</vt:lpstr>
      <vt:lpstr>Pivot Pflege Monat</vt:lpstr>
      <vt:lpstr>Pivot Denise</vt:lpstr>
      <vt:lpstr>Erfassung!Druckbereich</vt:lpstr>
      <vt:lpstr>'Pivot Adressen'!Druckbereich</vt:lpstr>
      <vt:lpstr>'Pivot Datencheck'!Druckbereich</vt:lpstr>
      <vt:lpstr>'Pivot Denise'!Druckbereich</vt:lpstr>
      <vt:lpstr>'Pivot lang'!Druckbereich</vt:lpstr>
      <vt:lpstr>'Pivot Pflege'!Druckbereich</vt:lpstr>
      <vt:lpstr>'Pivot Pflege Monat'!Druckbereich</vt:lpstr>
      <vt:lpstr>Erfassung!Drucktitel</vt:lpstr>
      <vt:lpstr>'Pivot Adressen'!Drucktitel</vt:lpstr>
      <vt:lpstr>'Pivot Datencheck'!Drucktitel</vt:lpstr>
      <vt:lpstr>'Pivot Denise'!Drucktitel</vt:lpstr>
      <vt:lpstr>'Pivot lang'!Drucktitel</vt:lpstr>
      <vt:lpstr>'Pivot Pflege'!Drucktitel</vt:lpstr>
      <vt:lpstr>'Pivot Pflege Monat'!Drucktitel</vt:lpstr>
    </vt:vector>
  </TitlesOfParts>
  <Company>Kantone Obwalden / Nidwalden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InformatikLeistungsZentrum</dc:creator>
  <cp:lastModifiedBy>Furrer Céline</cp:lastModifiedBy>
  <cp:lastPrinted>2021-01-20T09:53:06Z</cp:lastPrinted>
  <dcterms:created xsi:type="dcterms:W3CDTF">2010-08-11T14:58:14Z</dcterms:created>
  <dcterms:modified xsi:type="dcterms:W3CDTF">2023-11-27T13:02:54Z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Jet Reports Function Literals">
    <vt:lpwstr>\	;	;	{	}	[@[{0}]]	1031	2055</vt:lpwstr>
  </property>
</Properties>
</file>